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etija.Fridenberga\Desktop\"/>
    </mc:Choice>
  </mc:AlternateContent>
  <xr:revisionPtr revIDLastSave="0" documentId="13_ncr:1_{D7096C8B-6736-4A89-BBFE-1B0F2B6E2AD1}" xr6:coauthVersionLast="45" xr6:coauthVersionMax="45" xr10:uidLastSave="{00000000-0000-0000-0000-000000000000}"/>
  <bookViews>
    <workbookView xWindow="-120" yWindow="-120" windowWidth="29040" windowHeight="15840" tabRatio="791" xr2:uid="{00000000-000D-0000-FFFF-FFFF00000000}"/>
  </bookViews>
  <sheets>
    <sheet name="Digitālais saturs (1.2a)" sheetId="59" r:id="rId1"/>
    <sheet name="Pielikums nr.1 kopā" sheetId="57" state="hidden" r:id="rId2"/>
    <sheet name="Pielikums nr.1 OLD h" sheetId="58" state="hidden" r:id="rId3"/>
  </sheets>
  <definedNames>
    <definedName name="_xlnm._FilterDatabase" localSheetId="1" hidden="1">'Pielikums nr.1 kopā'!$A$11:$EO$28</definedName>
    <definedName name="_xlnm._FilterDatabase" localSheetId="2" hidden="1">'Pielikums nr.1 OLD h'!$A$11:$EO$27</definedName>
    <definedName name="KAN">#REF!</definedName>
    <definedName name="P_KAT">#REF!</definedName>
    <definedName name="P_STAT">#REF!</definedName>
    <definedName name="P_VERS">#REF!</definedName>
    <definedName name="_xlnm.Print_Titles" localSheetId="1">'Pielikums nr.1 kopā'!$A:$B</definedName>
    <definedName name="_xlnm.Print_Titles" localSheetId="2">'Pielikums nr.1 OLD h'!$A:$B</definedName>
    <definedName name="PRODUC">#REF!</definedName>
    <definedName name="RED">#REF!</definedName>
  </definedNames>
  <calcPr calcId="191029"/>
  <fileRecoveryPr autoRecover="0"/>
</workbook>
</file>

<file path=xl/calcChain.xml><?xml version="1.0" encoding="utf-8"?>
<calcChain xmlns="http://schemas.openxmlformats.org/spreadsheetml/2006/main">
  <c r="AO18" i="59" l="1"/>
  <c r="AQ18" i="59" s="1"/>
  <c r="AO17" i="59"/>
  <c r="AQ17" i="59" s="1"/>
  <c r="AO16" i="59"/>
  <c r="AQ16" i="59" s="1"/>
  <c r="AO15" i="59"/>
  <c r="AQ15" i="59" s="1"/>
  <c r="AO14" i="59"/>
  <c r="AQ14" i="59" s="1"/>
  <c r="AO13" i="59"/>
  <c r="AQ13" i="59" s="1"/>
  <c r="AO12" i="59"/>
  <c r="AQ12" i="59" s="1"/>
  <c r="AO11" i="59"/>
  <c r="AQ11" i="59" s="1"/>
  <c r="AO10" i="59"/>
  <c r="AQ10" i="59" s="1"/>
  <c r="AI18" i="59"/>
  <c r="AG18" i="59"/>
  <c r="AI17" i="59"/>
  <c r="AG17" i="59"/>
  <c r="AI16" i="59"/>
  <c r="AG16" i="59"/>
  <c r="AI15" i="59"/>
  <c r="AG15" i="59"/>
  <c r="AI14" i="59"/>
  <c r="AG14" i="59"/>
  <c r="AI13" i="59"/>
  <c r="AG13" i="59"/>
  <c r="AI12" i="59"/>
  <c r="AG12" i="59"/>
  <c r="AI11" i="59"/>
  <c r="AG11" i="59"/>
  <c r="AI10" i="59"/>
  <c r="AG10" i="59"/>
  <c r="AE19" i="59"/>
  <c r="AC19" i="59"/>
  <c r="AG19" i="59" l="1"/>
  <c r="AI19" i="59"/>
  <c r="AQ19" i="59"/>
  <c r="AO19" i="59"/>
  <c r="CY11" i="57" l="1"/>
  <c r="DM20" i="57"/>
  <c r="DM16" i="57"/>
  <c r="CY16" i="57" s="1"/>
  <c r="DM14" i="57"/>
  <c r="DO21" i="57"/>
  <c r="CY19" i="57"/>
  <c r="CY18" i="57"/>
  <c r="CY17" i="57"/>
  <c r="CY15" i="57"/>
  <c r="CY14" i="57"/>
  <c r="DG14" i="57" s="1"/>
  <c r="CY13" i="57"/>
  <c r="CY12" i="57"/>
  <c r="EM27" i="58"/>
  <c r="EK27" i="58"/>
  <c r="EI27" i="58"/>
  <c r="DS27" i="58"/>
  <c r="DR27" i="58"/>
  <c r="DP27" i="58"/>
  <c r="DN27" i="58"/>
  <c r="DJ27" i="58"/>
  <c r="DH27" i="58"/>
  <c r="DF27" i="58"/>
  <c r="DD27" i="58"/>
  <c r="DB27" i="58"/>
  <c r="CZ27" i="58"/>
  <c r="CV27" i="58"/>
  <c r="AE27" i="58"/>
  <c r="DT26" i="58"/>
  <c r="CL26" i="58"/>
  <c r="CH26" i="58" s="1"/>
  <c r="CF26" i="58"/>
  <c r="BN26" i="58"/>
  <c r="BJ26" i="58"/>
  <c r="BH26" i="58"/>
  <c r="AP26" i="58"/>
  <c r="AL26" i="58"/>
  <c r="AJ26" i="58"/>
  <c r="R26" i="58"/>
  <c r="N26" i="58"/>
  <c r="L26" i="58"/>
  <c r="DT25" i="58"/>
  <c r="DM25" i="58"/>
  <c r="CY25" i="58" s="1"/>
  <c r="DC25" i="58" s="1"/>
  <c r="DE25" i="58"/>
  <c r="CL25" i="58"/>
  <c r="CH25" i="58" s="1"/>
  <c r="CF25" i="58"/>
  <c r="BN25" i="58"/>
  <c r="BJ25" i="58" s="1"/>
  <c r="BH25" i="58"/>
  <c r="AP25" i="58"/>
  <c r="AL25" i="58" s="1"/>
  <c r="AJ25" i="58"/>
  <c r="R25" i="58"/>
  <c r="N25" i="58"/>
  <c r="L25" i="58"/>
  <c r="DO24" i="58"/>
  <c r="DO27" i="58" s="1"/>
  <c r="DA24" i="58"/>
  <c r="DE24" i="58" s="1"/>
  <c r="CT24" i="58"/>
  <c r="CS24" i="58"/>
  <c r="CR24" i="58"/>
  <c r="CQ24" i="58"/>
  <c r="CP24" i="58"/>
  <c r="CO24" i="58"/>
  <c r="CL24" i="58"/>
  <c r="CK24" i="58"/>
  <c r="CJ24" i="58"/>
  <c r="CI24" i="58"/>
  <c r="CH24" i="58"/>
  <c r="CG24" i="58"/>
  <c r="CF24" i="58"/>
  <c r="CE24" i="58"/>
  <c r="CD24" i="58"/>
  <c r="CC24" i="58"/>
  <c r="CB24" i="58"/>
  <c r="CA24" i="58"/>
  <c r="BX24" i="58"/>
  <c r="BW24" i="58"/>
  <c r="BV24" i="58"/>
  <c r="BU24" i="58"/>
  <c r="BT24" i="58"/>
  <c r="BS24" i="58"/>
  <c r="BR24" i="58"/>
  <c r="BQ24" i="58"/>
  <c r="BN24" i="58"/>
  <c r="BM24" i="58"/>
  <c r="BL24" i="58"/>
  <c r="BK24" i="58"/>
  <c r="BJ24" i="58"/>
  <c r="BI24" i="58"/>
  <c r="BH24" i="58"/>
  <c r="BG24" i="58"/>
  <c r="BF24" i="58"/>
  <c r="BE24" i="58"/>
  <c r="BD24" i="58"/>
  <c r="BC24" i="58"/>
  <c r="AZ24" i="58"/>
  <c r="AY24" i="58"/>
  <c r="AX24" i="58"/>
  <c r="AW24" i="58"/>
  <c r="AV24" i="58"/>
  <c r="AU24" i="58"/>
  <c r="AT24" i="58"/>
  <c r="AS24" i="58"/>
  <c r="AP24" i="58"/>
  <c r="AO24" i="58"/>
  <c r="AN24" i="58"/>
  <c r="AM24" i="58"/>
  <c r="AL24" i="58"/>
  <c r="AK24" i="58"/>
  <c r="AJ24" i="58"/>
  <c r="AI24" i="58"/>
  <c r="AH24" i="58"/>
  <c r="AG24" i="58"/>
  <c r="AF24" i="58"/>
  <c r="AE24" i="58"/>
  <c r="AB24" i="58"/>
  <c r="AA24" i="58"/>
  <c r="Z24" i="58"/>
  <c r="Y24" i="58"/>
  <c r="X24" i="58"/>
  <c r="W24" i="58"/>
  <c r="V24" i="58"/>
  <c r="U24" i="58"/>
  <c r="R24" i="58"/>
  <c r="Q24" i="58"/>
  <c r="P24" i="58"/>
  <c r="O24" i="58"/>
  <c r="N24" i="58"/>
  <c r="M24" i="58"/>
  <c r="L24" i="58"/>
  <c r="K24" i="58"/>
  <c r="J24" i="58"/>
  <c r="I24" i="58"/>
  <c r="H24" i="58"/>
  <c r="G24" i="58"/>
  <c r="D24" i="58"/>
  <c r="C24" i="58"/>
  <c r="DT23" i="58"/>
  <c r="DE23" i="58"/>
  <c r="CY23" i="58"/>
  <c r="DC23" i="58" s="1"/>
  <c r="CX23" i="58"/>
  <c r="CT23" i="58"/>
  <c r="CS23" i="58"/>
  <c r="CR23" i="58"/>
  <c r="CQ23" i="58"/>
  <c r="CP23" i="58"/>
  <c r="CO23" i="58"/>
  <c r="CL23" i="58"/>
  <c r="CJ23" i="58"/>
  <c r="CH23" i="58"/>
  <c r="CF23" i="58"/>
  <c r="CD23" i="58"/>
  <c r="CB23" i="58"/>
  <c r="BX23" i="58"/>
  <c r="BV23" i="58"/>
  <c r="BU23" i="58"/>
  <c r="BT23" i="58"/>
  <c r="BS23" i="58"/>
  <c r="BR23" i="58"/>
  <c r="BQ23" i="58"/>
  <c r="BN23" i="58"/>
  <c r="BL23" i="58"/>
  <c r="BJ23" i="58"/>
  <c r="BH23" i="58"/>
  <c r="BF23" i="58"/>
  <c r="BD23" i="58"/>
  <c r="AZ23" i="58"/>
  <c r="AX23" i="58"/>
  <c r="AW23" i="58"/>
  <c r="AV23" i="58"/>
  <c r="AU23" i="58"/>
  <c r="AT23" i="58"/>
  <c r="AS23" i="58"/>
  <c r="AP23" i="58"/>
  <c r="AN23" i="58"/>
  <c r="AL23" i="58"/>
  <c r="AJ23" i="58"/>
  <c r="AH23" i="58"/>
  <c r="AF23" i="58"/>
  <c r="AB23" i="58"/>
  <c r="Z23" i="58"/>
  <c r="Y23" i="58"/>
  <c r="X23" i="58"/>
  <c r="W23" i="58"/>
  <c r="V23" i="58"/>
  <c r="U23" i="58"/>
  <c r="R23" i="58"/>
  <c r="P23" i="58"/>
  <c r="N23" i="58"/>
  <c r="L23" i="58"/>
  <c r="J23" i="58"/>
  <c r="H23" i="58"/>
  <c r="D23" i="58"/>
  <c r="DE22" i="58"/>
  <c r="DC22" i="58"/>
  <c r="CX22" i="58"/>
  <c r="CU22" i="58"/>
  <c r="DT22" i="58" s="1"/>
  <c r="CT22" i="58"/>
  <c r="CR22" i="58"/>
  <c r="CP22" i="58"/>
  <c r="CL22" i="58"/>
  <c r="CJ22" i="58"/>
  <c r="CH22" i="58"/>
  <c r="CF22" i="58"/>
  <c r="CD22" i="58"/>
  <c r="CB22" i="58"/>
  <c r="BX22" i="58"/>
  <c r="BW22" i="58"/>
  <c r="BV22" i="58"/>
  <c r="BT22" i="58"/>
  <c r="BR22" i="58"/>
  <c r="BN22" i="58"/>
  <c r="BL22" i="58"/>
  <c r="BJ22" i="58"/>
  <c r="BH22" i="58"/>
  <c r="BF22" i="58"/>
  <c r="BD22" i="58"/>
  <c r="AZ22" i="58"/>
  <c r="AY22" i="58"/>
  <c r="AX22" i="58"/>
  <c r="AV22" i="58"/>
  <c r="AT22" i="58"/>
  <c r="AP22" i="58"/>
  <c r="AN22" i="58"/>
  <c r="AL22" i="58"/>
  <c r="AJ22" i="58"/>
  <c r="AH22" i="58"/>
  <c r="AF22" i="58"/>
  <c r="AB22" i="58"/>
  <c r="AA22" i="58"/>
  <c r="Z22" i="58"/>
  <c r="X22" i="58"/>
  <c r="V22" i="58"/>
  <c r="R22" i="58"/>
  <c r="P22" i="58"/>
  <c r="N22" i="58"/>
  <c r="L22" i="58"/>
  <c r="J22" i="58"/>
  <c r="H22" i="58"/>
  <c r="D22" i="58"/>
  <c r="C22" i="58"/>
  <c r="DT21" i="58"/>
  <c r="DM21" i="58"/>
  <c r="DM24" i="58" s="1"/>
  <c r="DE21" i="58"/>
  <c r="CX21" i="58"/>
  <c r="CT21" i="58"/>
  <c r="CL21" i="58"/>
  <c r="CJ21" i="58"/>
  <c r="CH21" i="58"/>
  <c r="CF21" i="58"/>
  <c r="CD21" i="58"/>
  <c r="CB21" i="58"/>
  <c r="BX21" i="58"/>
  <c r="BW21" i="58"/>
  <c r="BV21" i="58"/>
  <c r="BN21" i="58"/>
  <c r="BL21" i="58"/>
  <c r="BJ21" i="58"/>
  <c r="BH21" i="58"/>
  <c r="BF21" i="58"/>
  <c r="BD21" i="58"/>
  <c r="AZ21" i="58"/>
  <c r="AY21" i="58"/>
  <c r="AX21" i="58"/>
  <c r="AP21" i="58"/>
  <c r="AN21" i="58"/>
  <c r="AL21" i="58"/>
  <c r="AJ21" i="58"/>
  <c r="AH21" i="58"/>
  <c r="AF21" i="58"/>
  <c r="AB21" i="58"/>
  <c r="AA21" i="58"/>
  <c r="Z21" i="58"/>
  <c r="R21" i="58"/>
  <c r="P21" i="58"/>
  <c r="N21" i="58"/>
  <c r="L21" i="58"/>
  <c r="J21" i="58"/>
  <c r="H21" i="58"/>
  <c r="D21" i="58"/>
  <c r="C21" i="58"/>
  <c r="DQ20" i="58"/>
  <c r="DQ27" i="58" s="1"/>
  <c r="DO20" i="58"/>
  <c r="DM20" i="58"/>
  <c r="DA20" i="58"/>
  <c r="DA27" i="58" s="1"/>
  <c r="CU20" i="58"/>
  <c r="CT20" i="58"/>
  <c r="CT27" i="58" s="1"/>
  <c r="CS20" i="58"/>
  <c r="CS27" i="58" s="1"/>
  <c r="CR20" i="58"/>
  <c r="CR27" i="58" s="1"/>
  <c r="CQ20" i="58"/>
  <c r="CQ27" i="58" s="1"/>
  <c r="CP20" i="58"/>
  <c r="CP27" i="58" s="1"/>
  <c r="CO20" i="58"/>
  <c r="CO27" i="58" s="1"/>
  <c r="CL20" i="58"/>
  <c r="CL27" i="58" s="1"/>
  <c r="CK20" i="58"/>
  <c r="CK27" i="58" s="1"/>
  <c r="CJ20" i="58"/>
  <c r="CJ27" i="58" s="1"/>
  <c r="CI20" i="58"/>
  <c r="CI27" i="58" s="1"/>
  <c r="CH20" i="58"/>
  <c r="CH27" i="58" s="1"/>
  <c r="CG20" i="58"/>
  <c r="CG27" i="58" s="1"/>
  <c r="CF20" i="58"/>
  <c r="CE20" i="58"/>
  <c r="CE27" i="58" s="1"/>
  <c r="CD20" i="58"/>
  <c r="CD27" i="58" s="1"/>
  <c r="CC20" i="58"/>
  <c r="CC27" i="58" s="1"/>
  <c r="CB20" i="58"/>
  <c r="CB27" i="58" s="1"/>
  <c r="CA20" i="58"/>
  <c r="CA27" i="58" s="1"/>
  <c r="BX20" i="58"/>
  <c r="BX27" i="58" s="1"/>
  <c r="BW20" i="58"/>
  <c r="BW27" i="58" s="1"/>
  <c r="BY27" i="58" s="1"/>
  <c r="BV20" i="58"/>
  <c r="BV27" i="58" s="1"/>
  <c r="BU20" i="58"/>
  <c r="BT20" i="58"/>
  <c r="BT27" i="58" s="1"/>
  <c r="BS20" i="58"/>
  <c r="BS27" i="58" s="1"/>
  <c r="BR20" i="58"/>
  <c r="BR27" i="58" s="1"/>
  <c r="BQ20" i="58"/>
  <c r="BQ27" i="58" s="1"/>
  <c r="BN20" i="58"/>
  <c r="BM20" i="58"/>
  <c r="BM27" i="58" s="1"/>
  <c r="BL20" i="58"/>
  <c r="BL27" i="58" s="1"/>
  <c r="BK20" i="58"/>
  <c r="BJ20" i="58"/>
  <c r="BI20" i="58"/>
  <c r="BI27" i="58" s="1"/>
  <c r="BH20" i="58"/>
  <c r="BH27" i="58" s="1"/>
  <c r="BG20" i="58"/>
  <c r="BG27" i="58" s="1"/>
  <c r="BF20" i="58"/>
  <c r="BF27" i="58" s="1"/>
  <c r="BE20" i="58"/>
  <c r="BE27" i="58" s="1"/>
  <c r="BD20" i="58"/>
  <c r="BD27" i="58" s="1"/>
  <c r="BC20" i="58"/>
  <c r="AZ20" i="58"/>
  <c r="AZ27" i="58" s="1"/>
  <c r="AY20" i="58"/>
  <c r="AY27" i="58" s="1"/>
  <c r="AX20" i="58"/>
  <c r="AX27" i="58" s="1"/>
  <c r="AW20" i="58"/>
  <c r="AW27" i="58" s="1"/>
  <c r="AV20" i="58"/>
  <c r="AV27" i="58" s="1"/>
  <c r="AU20" i="58"/>
  <c r="AU27" i="58" s="1"/>
  <c r="AT20" i="58"/>
  <c r="AT27" i="58" s="1"/>
  <c r="AS20" i="58"/>
  <c r="AS27" i="58" s="1"/>
  <c r="AP20" i="58"/>
  <c r="AP27" i="58" s="1"/>
  <c r="AO20" i="58"/>
  <c r="AO27" i="58" s="1"/>
  <c r="AN20" i="58"/>
  <c r="AN27" i="58" s="1"/>
  <c r="AM20" i="58"/>
  <c r="AM27" i="58" s="1"/>
  <c r="AL20" i="58"/>
  <c r="AK20" i="58"/>
  <c r="AK27" i="58" s="1"/>
  <c r="AJ20" i="58"/>
  <c r="AJ27" i="58" s="1"/>
  <c r="AI20" i="58"/>
  <c r="AI27" i="58" s="1"/>
  <c r="AH20" i="58"/>
  <c r="AH27" i="58" s="1"/>
  <c r="AG20" i="58"/>
  <c r="AG27" i="58" s="1"/>
  <c r="AF20" i="58"/>
  <c r="AF27" i="58" s="1"/>
  <c r="AE20" i="58"/>
  <c r="AB20" i="58"/>
  <c r="AB27" i="58" s="1"/>
  <c r="AA20" i="58"/>
  <c r="AA27" i="58" s="1"/>
  <c r="AC27" i="58" s="1"/>
  <c r="Z20" i="58"/>
  <c r="Z27" i="58" s="1"/>
  <c r="Y20" i="58"/>
  <c r="X20" i="58"/>
  <c r="X27" i="58" s="1"/>
  <c r="W20" i="58"/>
  <c r="W27" i="58" s="1"/>
  <c r="V20" i="58"/>
  <c r="V27" i="58" s="1"/>
  <c r="U20" i="58"/>
  <c r="U27" i="58" s="1"/>
  <c r="R20" i="58"/>
  <c r="R27" i="58" s="1"/>
  <c r="Q20" i="58"/>
  <c r="Q27" i="58" s="1"/>
  <c r="P20" i="58"/>
  <c r="P27" i="58" s="1"/>
  <c r="O20" i="58"/>
  <c r="N20" i="58"/>
  <c r="M20" i="58"/>
  <c r="M27" i="58" s="1"/>
  <c r="L20" i="58"/>
  <c r="L27" i="58" s="1"/>
  <c r="K20" i="58"/>
  <c r="K27" i="58" s="1"/>
  <c r="J20" i="58"/>
  <c r="J27" i="58" s="1"/>
  <c r="I20" i="58"/>
  <c r="I27" i="58" s="1"/>
  <c r="H20" i="58"/>
  <c r="H27" i="58" s="1"/>
  <c r="G20" i="58"/>
  <c r="D20" i="58"/>
  <c r="D27" i="58" s="1"/>
  <c r="C20" i="58"/>
  <c r="C27" i="58" s="1"/>
  <c r="DT19" i="58"/>
  <c r="CY19" i="58"/>
  <c r="CX19" i="58"/>
  <c r="CT19" i="58"/>
  <c r="CS19" i="58"/>
  <c r="CR19" i="58"/>
  <c r="CQ19" i="58"/>
  <c r="CP19" i="58"/>
  <c r="CO19" i="58"/>
  <c r="CL19" i="58"/>
  <c r="CJ19" i="58"/>
  <c r="CH19" i="58"/>
  <c r="CF19" i="58"/>
  <c r="CD19" i="58"/>
  <c r="CB19" i="58"/>
  <c r="BX19" i="58"/>
  <c r="BZ19" i="58" s="1"/>
  <c r="BW19" i="58"/>
  <c r="BV19" i="58"/>
  <c r="BU19" i="58"/>
  <c r="BT19" i="58"/>
  <c r="BS19" i="58"/>
  <c r="BR19" i="58"/>
  <c r="BQ19" i="58"/>
  <c r="BN19" i="58"/>
  <c r="BL19" i="58"/>
  <c r="BJ19" i="58"/>
  <c r="BH19" i="58"/>
  <c r="BF19" i="58"/>
  <c r="BD19" i="58"/>
  <c r="AZ19" i="58"/>
  <c r="BB19" i="58" s="1"/>
  <c r="AY19" i="58"/>
  <c r="BA19" i="58" s="1"/>
  <c r="AX19" i="58"/>
  <c r="AW19" i="58"/>
  <c r="AV19" i="58"/>
  <c r="AU19" i="58"/>
  <c r="AT19" i="58"/>
  <c r="AS19" i="58"/>
  <c r="AP19" i="58"/>
  <c r="AN19" i="58"/>
  <c r="AL19" i="58"/>
  <c r="AJ19" i="58"/>
  <c r="AH19" i="58"/>
  <c r="AF19" i="58"/>
  <c r="AB19" i="58"/>
  <c r="AD19" i="58" s="1"/>
  <c r="AA19" i="58"/>
  <c r="Z19" i="58"/>
  <c r="Y19" i="58"/>
  <c r="X19" i="58"/>
  <c r="W19" i="58"/>
  <c r="V19" i="58"/>
  <c r="U19" i="58"/>
  <c r="R19" i="58"/>
  <c r="P19" i="58"/>
  <c r="N19" i="58"/>
  <c r="L19" i="58"/>
  <c r="J19" i="58"/>
  <c r="H19" i="58"/>
  <c r="D19" i="58"/>
  <c r="C19" i="58"/>
  <c r="DT18" i="58"/>
  <c r="DE18" i="58"/>
  <c r="CY18" i="58"/>
  <c r="DC18" i="58" s="1"/>
  <c r="CX18" i="58"/>
  <c r="CT18" i="58"/>
  <c r="CS18" i="58"/>
  <c r="CR18" i="58"/>
  <c r="CQ18" i="58"/>
  <c r="CP18" i="58"/>
  <c r="CO18" i="58"/>
  <c r="CL18" i="58"/>
  <c r="CJ18" i="58"/>
  <c r="CH18" i="58"/>
  <c r="CF18" i="58"/>
  <c r="CD18" i="58"/>
  <c r="CB18" i="58"/>
  <c r="BX18" i="58"/>
  <c r="BZ18" i="58" s="1"/>
  <c r="BW18" i="58"/>
  <c r="BV18" i="58"/>
  <c r="BU18" i="58"/>
  <c r="BT18" i="58"/>
  <c r="BS18" i="58"/>
  <c r="BR18" i="58"/>
  <c r="BQ18" i="58"/>
  <c r="BN18" i="58"/>
  <c r="BL18" i="58"/>
  <c r="BJ18" i="58"/>
  <c r="BH18" i="58"/>
  <c r="BF18" i="58"/>
  <c r="BD18" i="58"/>
  <c r="AZ18" i="58"/>
  <c r="BB18" i="58" s="1"/>
  <c r="AY18" i="58"/>
  <c r="AX18" i="58"/>
  <c r="AW18" i="58"/>
  <c r="AV18" i="58"/>
  <c r="AU18" i="58"/>
  <c r="AT18" i="58"/>
  <c r="AS18" i="58"/>
  <c r="AP18" i="58"/>
  <c r="AN18" i="58"/>
  <c r="AL18" i="58"/>
  <c r="AJ18" i="58"/>
  <c r="AH18" i="58"/>
  <c r="AF18" i="58"/>
  <c r="AB18" i="58"/>
  <c r="AD18" i="58" s="1"/>
  <c r="AA18" i="58"/>
  <c r="Z18" i="58"/>
  <c r="Y18" i="58"/>
  <c r="X18" i="58"/>
  <c r="W18" i="58"/>
  <c r="V18" i="58"/>
  <c r="U18" i="58"/>
  <c r="R18" i="58"/>
  <c r="P18" i="58"/>
  <c r="N18" i="58"/>
  <c r="L18" i="58"/>
  <c r="J18" i="58"/>
  <c r="H18" i="58"/>
  <c r="D18" i="58"/>
  <c r="F18" i="58" s="1"/>
  <c r="C18" i="58"/>
  <c r="E18" i="58" s="1"/>
  <c r="DT17" i="58"/>
  <c r="DE17" i="58"/>
  <c r="CY17" i="58"/>
  <c r="DC17" i="58" s="1"/>
  <c r="CX17" i="58"/>
  <c r="CT17" i="58"/>
  <c r="CR17" i="58"/>
  <c r="CQ17" i="58"/>
  <c r="CP17" i="58"/>
  <c r="CO17" i="58"/>
  <c r="CL17" i="58"/>
  <c r="CJ17" i="58"/>
  <c r="CH17" i="58"/>
  <c r="CF17" i="58"/>
  <c r="CD17" i="58"/>
  <c r="CB17" i="58"/>
  <c r="BX17" i="58"/>
  <c r="BZ17" i="58" s="1"/>
  <c r="BW17" i="58"/>
  <c r="BV17" i="58"/>
  <c r="BT17" i="58"/>
  <c r="BS17" i="58"/>
  <c r="BR17" i="58"/>
  <c r="BQ17" i="58"/>
  <c r="BN17" i="58"/>
  <c r="BL17" i="58"/>
  <c r="BJ17" i="58"/>
  <c r="BH17" i="58"/>
  <c r="BF17" i="58"/>
  <c r="BD17" i="58"/>
  <c r="AZ17" i="58"/>
  <c r="AY17" i="58"/>
  <c r="AX17" i="58"/>
  <c r="AV17" i="58"/>
  <c r="AU17" i="58"/>
  <c r="AT17" i="58"/>
  <c r="AS17" i="58"/>
  <c r="AP17" i="58"/>
  <c r="AN17" i="58"/>
  <c r="AL17" i="58"/>
  <c r="AJ17" i="58"/>
  <c r="AH17" i="58"/>
  <c r="AF17" i="58"/>
  <c r="AB17" i="58"/>
  <c r="AA17" i="58"/>
  <c r="Z17" i="58"/>
  <c r="X17" i="58"/>
  <c r="W17" i="58"/>
  <c r="V17" i="58"/>
  <c r="U17" i="58"/>
  <c r="R17" i="58"/>
  <c r="P17" i="58"/>
  <c r="N17" i="58"/>
  <c r="L17" i="58"/>
  <c r="J17" i="58"/>
  <c r="H17" i="58"/>
  <c r="D17" i="58"/>
  <c r="C17" i="58"/>
  <c r="DT16" i="58"/>
  <c r="DE16" i="58"/>
  <c r="CY16" i="58"/>
  <c r="DC16" i="58" s="1"/>
  <c r="CX16" i="58"/>
  <c r="CT16" i="58"/>
  <c r="CR16" i="58"/>
  <c r="CQ16" i="58"/>
  <c r="CP16" i="58"/>
  <c r="CO16" i="58"/>
  <c r="CL16" i="58"/>
  <c r="CJ16" i="58"/>
  <c r="CH16" i="58"/>
  <c r="CF16" i="58"/>
  <c r="CD16" i="58"/>
  <c r="CB16" i="58"/>
  <c r="BX16" i="58"/>
  <c r="BW16" i="58"/>
  <c r="BV16" i="58"/>
  <c r="BT16" i="58"/>
  <c r="BS16" i="58"/>
  <c r="BR16" i="58"/>
  <c r="BQ16" i="58"/>
  <c r="BN16" i="58"/>
  <c r="BL16" i="58"/>
  <c r="BJ16" i="58"/>
  <c r="BH16" i="58"/>
  <c r="BF16" i="58"/>
  <c r="BD16" i="58"/>
  <c r="AZ16" i="58"/>
  <c r="BB16" i="58" s="1"/>
  <c r="AY16" i="58"/>
  <c r="BA16" i="58" s="1"/>
  <c r="AX16" i="58"/>
  <c r="AV16" i="58"/>
  <c r="AU16" i="58"/>
  <c r="AT16" i="58"/>
  <c r="AS16" i="58"/>
  <c r="AP16" i="58"/>
  <c r="AN16" i="58"/>
  <c r="AL16" i="58"/>
  <c r="AJ16" i="58"/>
  <c r="AH16" i="58"/>
  <c r="AF16" i="58"/>
  <c r="AB16" i="58"/>
  <c r="AA16" i="58"/>
  <c r="Z16" i="58"/>
  <c r="X16" i="58"/>
  <c r="W16" i="58"/>
  <c r="V16" i="58"/>
  <c r="U16" i="58"/>
  <c r="R16" i="58"/>
  <c r="P16" i="58"/>
  <c r="N16" i="58"/>
  <c r="L16" i="58"/>
  <c r="J16" i="58"/>
  <c r="H16" i="58"/>
  <c r="D16" i="58"/>
  <c r="C16" i="58"/>
  <c r="DT15" i="58"/>
  <c r="CY15" i="58"/>
  <c r="DG15" i="58" s="1"/>
  <c r="CX15" i="58"/>
  <c r="CT15" i="58"/>
  <c r="CS15" i="58"/>
  <c r="CR15" i="58"/>
  <c r="CQ15" i="58"/>
  <c r="CP15" i="58"/>
  <c r="CO15" i="58"/>
  <c r="CL15" i="58"/>
  <c r="CJ15" i="58"/>
  <c r="CH15" i="58"/>
  <c r="CF15" i="58"/>
  <c r="CD15" i="58"/>
  <c r="CB15" i="58"/>
  <c r="BX15" i="58"/>
  <c r="BW15" i="58"/>
  <c r="BV15" i="58"/>
  <c r="BU15" i="58"/>
  <c r="BT15" i="58"/>
  <c r="BS15" i="58"/>
  <c r="BR15" i="58"/>
  <c r="BQ15" i="58"/>
  <c r="BN15" i="58"/>
  <c r="BL15" i="58"/>
  <c r="BJ15" i="58"/>
  <c r="BH15" i="58"/>
  <c r="BF15" i="58"/>
  <c r="BD15" i="58"/>
  <c r="AZ15" i="58"/>
  <c r="AY15" i="58"/>
  <c r="AX15" i="58"/>
  <c r="AW15" i="58"/>
  <c r="AV15" i="58"/>
  <c r="AU15" i="58"/>
  <c r="AT15" i="58"/>
  <c r="AS15" i="58"/>
  <c r="AP15" i="58"/>
  <c r="AN15" i="58"/>
  <c r="AL15" i="58"/>
  <c r="AJ15" i="58"/>
  <c r="AH15" i="58"/>
  <c r="AF15" i="58"/>
  <c r="AB15" i="58"/>
  <c r="AA15" i="58"/>
  <c r="Z15" i="58"/>
  <c r="Y15" i="58"/>
  <c r="X15" i="58"/>
  <c r="W15" i="58"/>
  <c r="V15" i="58"/>
  <c r="U15" i="58"/>
  <c r="R15" i="58"/>
  <c r="P15" i="58"/>
  <c r="N15" i="58"/>
  <c r="L15" i="58"/>
  <c r="J15" i="58"/>
  <c r="H15" i="58"/>
  <c r="D15" i="58"/>
  <c r="C15" i="58"/>
  <c r="DT14" i="58"/>
  <c r="DE14" i="58"/>
  <c r="CY14" i="58"/>
  <c r="DC14" i="58" s="1"/>
  <c r="CX14" i="58"/>
  <c r="CT14" i="58"/>
  <c r="CR14" i="58"/>
  <c r="CQ14" i="58"/>
  <c r="CP14" i="58"/>
  <c r="CO14" i="58"/>
  <c r="CL14" i="58"/>
  <c r="CJ14" i="58"/>
  <c r="CH14" i="58"/>
  <c r="CF14" i="58"/>
  <c r="CD14" i="58"/>
  <c r="CB14" i="58"/>
  <c r="BX14" i="58"/>
  <c r="BZ14" i="58" s="1"/>
  <c r="BW14" i="58"/>
  <c r="BV14" i="58"/>
  <c r="BT14" i="58"/>
  <c r="BS14" i="58"/>
  <c r="BR14" i="58"/>
  <c r="BQ14" i="58"/>
  <c r="BN14" i="58"/>
  <c r="BL14" i="58"/>
  <c r="BJ14" i="58"/>
  <c r="BH14" i="58"/>
  <c r="BF14" i="58"/>
  <c r="BD14" i="58"/>
  <c r="AZ14" i="58"/>
  <c r="AY14" i="58"/>
  <c r="AX14" i="58"/>
  <c r="AV14" i="58"/>
  <c r="AU14" i="58"/>
  <c r="AT14" i="58"/>
  <c r="AS14" i="58"/>
  <c r="AP14" i="58"/>
  <c r="AN14" i="58"/>
  <c r="AL14" i="58"/>
  <c r="AJ14" i="58"/>
  <c r="AH14" i="58"/>
  <c r="AF14" i="58"/>
  <c r="AB14" i="58"/>
  <c r="AD14" i="58" s="1"/>
  <c r="AA14" i="58"/>
  <c r="AC14" i="58" s="1"/>
  <c r="Z14" i="58"/>
  <c r="X14" i="58"/>
  <c r="W14" i="58"/>
  <c r="V14" i="58"/>
  <c r="U14" i="58"/>
  <c r="R14" i="58"/>
  <c r="P14" i="58"/>
  <c r="N14" i="58"/>
  <c r="L14" i="58"/>
  <c r="J14" i="58"/>
  <c r="H14" i="58"/>
  <c r="D14" i="58"/>
  <c r="C14" i="58"/>
  <c r="DT13" i="58"/>
  <c r="CY13" i="58"/>
  <c r="DG13" i="58" s="1"/>
  <c r="CX13" i="58"/>
  <c r="CT13" i="58"/>
  <c r="CS13" i="58"/>
  <c r="CR13" i="58"/>
  <c r="CQ13" i="58"/>
  <c r="CP13" i="58"/>
  <c r="CO13" i="58"/>
  <c r="CL13" i="58"/>
  <c r="CJ13" i="58"/>
  <c r="CH13" i="58"/>
  <c r="CF13" i="58"/>
  <c r="CD13" i="58"/>
  <c r="CB13" i="58"/>
  <c r="BX13" i="58"/>
  <c r="BW13" i="58"/>
  <c r="BV13" i="58"/>
  <c r="BU13" i="58"/>
  <c r="BT13" i="58"/>
  <c r="BS13" i="58"/>
  <c r="BR13" i="58"/>
  <c r="BQ13" i="58"/>
  <c r="BN13" i="58"/>
  <c r="BL13" i="58"/>
  <c r="BJ13" i="58"/>
  <c r="BH13" i="58"/>
  <c r="BF13" i="58"/>
  <c r="BD13" i="58"/>
  <c r="AZ13" i="58"/>
  <c r="AY13" i="58"/>
  <c r="AX13" i="58"/>
  <c r="AW13" i="58"/>
  <c r="AV13" i="58"/>
  <c r="AU13" i="58"/>
  <c r="AT13" i="58"/>
  <c r="AS13" i="58"/>
  <c r="AP13" i="58"/>
  <c r="AN13" i="58"/>
  <c r="AL13" i="58"/>
  <c r="AJ13" i="58"/>
  <c r="AH13" i="58"/>
  <c r="AF13" i="58"/>
  <c r="AB13" i="58"/>
  <c r="AA13" i="58"/>
  <c r="Z13" i="58"/>
  <c r="Y13" i="58"/>
  <c r="X13" i="58"/>
  <c r="W13" i="58"/>
  <c r="V13" i="58"/>
  <c r="U13" i="58"/>
  <c r="R13" i="58"/>
  <c r="P13" i="58"/>
  <c r="N13" i="58"/>
  <c r="L13" i="58"/>
  <c r="J13" i="58"/>
  <c r="H13" i="58"/>
  <c r="D13" i="58"/>
  <c r="C13" i="58"/>
  <c r="DT12" i="58"/>
  <c r="DE12" i="58"/>
  <c r="CY12" i="58"/>
  <c r="DC12" i="58" s="1"/>
  <c r="CX12" i="58"/>
  <c r="CT12" i="58"/>
  <c r="CR12" i="58"/>
  <c r="CQ12" i="58"/>
  <c r="CP12" i="58"/>
  <c r="CO12" i="58"/>
  <c r="CL12" i="58"/>
  <c r="CJ12" i="58"/>
  <c r="CH12" i="58"/>
  <c r="CF12" i="58"/>
  <c r="CD12" i="58"/>
  <c r="CB12" i="58"/>
  <c r="BX12" i="58"/>
  <c r="BW12" i="58"/>
  <c r="BV12" i="58"/>
  <c r="BT12" i="58"/>
  <c r="BS12" i="58"/>
  <c r="BR12" i="58"/>
  <c r="BQ12" i="58"/>
  <c r="BN12" i="58"/>
  <c r="BL12" i="58"/>
  <c r="BJ12" i="58"/>
  <c r="BH12" i="58"/>
  <c r="BF12" i="58"/>
  <c r="BD12" i="58"/>
  <c r="AZ12" i="58"/>
  <c r="BB12" i="58" s="1"/>
  <c r="AY12" i="58"/>
  <c r="AX12" i="58"/>
  <c r="AV12" i="58"/>
  <c r="AU12" i="58"/>
  <c r="AT12" i="58"/>
  <c r="AS12" i="58"/>
  <c r="AP12" i="58"/>
  <c r="AN12" i="58"/>
  <c r="AL12" i="58"/>
  <c r="AJ12" i="58"/>
  <c r="AH12" i="58"/>
  <c r="AF12" i="58"/>
  <c r="AB12" i="58"/>
  <c r="AA12" i="58"/>
  <c r="Z12" i="58"/>
  <c r="X12" i="58"/>
  <c r="W12" i="58"/>
  <c r="V12" i="58"/>
  <c r="U12" i="58"/>
  <c r="R12" i="58"/>
  <c r="P12" i="58"/>
  <c r="N12" i="58"/>
  <c r="L12" i="58"/>
  <c r="J12" i="58"/>
  <c r="H12" i="58"/>
  <c r="D12" i="58"/>
  <c r="C12" i="58"/>
  <c r="DT11" i="58"/>
  <c r="DE11" i="58"/>
  <c r="CY11" i="58"/>
  <c r="DC11" i="58" s="1"/>
  <c r="CX11" i="58"/>
  <c r="CT11" i="58"/>
  <c r="CS11" i="58"/>
  <c r="CR11" i="58"/>
  <c r="CQ11" i="58"/>
  <c r="CP11" i="58"/>
  <c r="CO11" i="58"/>
  <c r="CL11" i="58"/>
  <c r="CJ11" i="58"/>
  <c r="CH11" i="58"/>
  <c r="CF11" i="58"/>
  <c r="CD11" i="58"/>
  <c r="CB11" i="58"/>
  <c r="BX11" i="58"/>
  <c r="BZ11" i="58" s="1"/>
  <c r="BW11" i="58"/>
  <c r="BV11" i="58"/>
  <c r="BU11" i="58"/>
  <c r="BT11" i="58"/>
  <c r="BS11" i="58"/>
  <c r="BR11" i="58"/>
  <c r="BQ11" i="58"/>
  <c r="BN11" i="58"/>
  <c r="BL11" i="58"/>
  <c r="BJ11" i="58"/>
  <c r="BH11" i="58"/>
  <c r="BF11" i="58"/>
  <c r="BD11" i="58"/>
  <c r="AZ11" i="58"/>
  <c r="BB11" i="58" s="1"/>
  <c r="AY11" i="58"/>
  <c r="AX11" i="58"/>
  <c r="AW11" i="58"/>
  <c r="AV11" i="58"/>
  <c r="AU11" i="58"/>
  <c r="AT11" i="58"/>
  <c r="AS11" i="58"/>
  <c r="AP11" i="58"/>
  <c r="AN11" i="58"/>
  <c r="AL11" i="58"/>
  <c r="AJ11" i="58"/>
  <c r="AH11" i="58"/>
  <c r="AF11" i="58"/>
  <c r="AB11" i="58"/>
  <c r="AD11" i="58" s="1"/>
  <c r="AA11" i="58"/>
  <c r="AC11" i="58" s="1"/>
  <c r="Z11" i="58"/>
  <c r="Y11" i="58"/>
  <c r="X11" i="58"/>
  <c r="W11" i="58"/>
  <c r="V11" i="58"/>
  <c r="U11" i="58"/>
  <c r="R11" i="58"/>
  <c r="P11" i="58"/>
  <c r="N11" i="58"/>
  <c r="L11" i="58"/>
  <c r="J11" i="58"/>
  <c r="H11" i="58"/>
  <c r="D11" i="58"/>
  <c r="F11" i="58" s="1"/>
  <c r="C11" i="58"/>
  <c r="DI13" i="58" l="1"/>
  <c r="DE13" i="58" s="1"/>
  <c r="DC13" i="58"/>
  <c r="BA17" i="58"/>
  <c r="N27" i="58"/>
  <c r="BJ27" i="58"/>
  <c r="AC22" i="58"/>
  <c r="EL27" i="58"/>
  <c r="E11" i="58"/>
  <c r="G27" i="58"/>
  <c r="O27" i="58"/>
  <c r="Y27" i="58"/>
  <c r="BC27" i="58"/>
  <c r="BK27" i="58"/>
  <c r="BU27" i="58"/>
  <c r="CY21" i="58"/>
  <c r="DC21" i="58" s="1"/>
  <c r="AC12" i="58"/>
  <c r="E14" i="58"/>
  <c r="AC16" i="58"/>
  <c r="CF27" i="58"/>
  <c r="BA18" i="58"/>
  <c r="E19" i="58"/>
  <c r="BA14" i="58"/>
  <c r="AL27" i="58"/>
  <c r="BN27" i="58"/>
  <c r="E21" i="58"/>
  <c r="BY11" i="58"/>
  <c r="BA11" i="58"/>
  <c r="E12" i="58"/>
  <c r="DG19" i="58"/>
  <c r="DI19" i="58" s="1"/>
  <c r="DE19" i="58" s="1"/>
  <c r="AD21" i="58"/>
  <c r="F22" i="58"/>
  <c r="DM21" i="57"/>
  <c r="AD12" i="58"/>
  <c r="F15" i="58"/>
  <c r="BB15" i="58"/>
  <c r="DI15" i="58"/>
  <c r="DE15" i="58" s="1"/>
  <c r="DC15" i="58"/>
  <c r="F17" i="58"/>
  <c r="BA23" i="58"/>
  <c r="AC17" i="58"/>
  <c r="E16" i="58"/>
  <c r="BY21" i="58"/>
  <c r="BA15" i="58"/>
  <c r="AC15" i="58"/>
  <c r="E15" i="58"/>
  <c r="E13" i="58"/>
  <c r="BY23" i="58"/>
  <c r="E27" i="58"/>
  <c r="AC23" i="58"/>
  <c r="BY15" i="58"/>
  <c r="BY14" i="58"/>
  <c r="BY12" i="58"/>
  <c r="E23" i="58"/>
  <c r="BA21" i="58"/>
  <c r="BA12" i="58"/>
  <c r="BY22" i="58"/>
  <c r="E17" i="58"/>
  <c r="BY16" i="58"/>
  <c r="BY13" i="58"/>
  <c r="BA13" i="58"/>
  <c r="AC13" i="58"/>
  <c r="BA27" i="58"/>
  <c r="BB21" i="58"/>
  <c r="BA22" i="58"/>
  <c r="AD27" i="58"/>
  <c r="F19" i="58"/>
  <c r="BB17" i="58"/>
  <c r="AD16" i="58"/>
  <c r="F14" i="58"/>
  <c r="F12" i="58"/>
  <c r="BB22" i="58"/>
  <c r="AD17" i="58"/>
  <c r="F16" i="58"/>
  <c r="CX27" i="58"/>
  <c r="F27" i="58"/>
  <c r="AD23" i="58"/>
  <c r="BZ22" i="58"/>
  <c r="BZ21" i="58"/>
  <c r="BZ13" i="58"/>
  <c r="BB13" i="58"/>
  <c r="AD13" i="58"/>
  <c r="F13" i="58"/>
  <c r="BZ12" i="58"/>
  <c r="BB23" i="58"/>
  <c r="F21" i="58"/>
  <c r="BB27" i="58"/>
  <c r="BZ27" i="58"/>
  <c r="BZ23" i="58"/>
  <c r="BB14" i="58"/>
  <c r="AD15" i="58"/>
  <c r="BZ15" i="58"/>
  <c r="BZ16" i="58"/>
  <c r="BY17" i="58"/>
  <c r="AC18" i="58"/>
  <c r="BY18" i="58"/>
  <c r="AC19" i="58"/>
  <c r="BY19" i="58"/>
  <c r="DM27" i="58"/>
  <c r="EJ27" i="58" s="1"/>
  <c r="AC21" i="58"/>
  <c r="E22" i="58"/>
  <c r="AD22" i="58"/>
  <c r="F23" i="58"/>
  <c r="EN27" i="58"/>
  <c r="CY20" i="58"/>
  <c r="CU24" i="58"/>
  <c r="CU27" i="58" s="1"/>
  <c r="CY24" i="58" l="1"/>
  <c r="DC24" i="58" s="1"/>
  <c r="DC19" i="58"/>
  <c r="CW27" i="58"/>
  <c r="DT27" i="58"/>
  <c r="CY27" i="58"/>
  <c r="DG20" i="58"/>
  <c r="DC20" i="58" s="1"/>
  <c r="DC27" i="58" s="1"/>
  <c r="DG27" i="58" l="1"/>
  <c r="DI20" i="58"/>
  <c r="DI27" i="58" l="1"/>
  <c r="DE20" i="58"/>
  <c r="DE27" i="58" s="1"/>
  <c r="DG16" i="57" l="1"/>
  <c r="DC16" i="57" s="1"/>
  <c r="DC14" i="57"/>
  <c r="DE12" i="57"/>
  <c r="DE15" i="57"/>
  <c r="DE17" i="57"/>
  <c r="DE18" i="57"/>
  <c r="DE19" i="57"/>
  <c r="DE22" i="57"/>
  <c r="DE23" i="57"/>
  <c r="DE24" i="57"/>
  <c r="DE11" i="57"/>
  <c r="DC12" i="57"/>
  <c r="DC15" i="57"/>
  <c r="DC17" i="57"/>
  <c r="DC18" i="57"/>
  <c r="DC19" i="57"/>
  <c r="DC23" i="57"/>
  <c r="DC11" i="57"/>
  <c r="DA25" i="57"/>
  <c r="DE25" i="57" s="1"/>
  <c r="DA21" i="57"/>
  <c r="DA28" i="57" s="1"/>
  <c r="DI14" i="57" l="1"/>
  <c r="DE14" i="57" s="1"/>
  <c r="DI16" i="57"/>
  <c r="DE16" i="57" s="1"/>
  <c r="CY24" i="57"/>
  <c r="DC24" i="57" s="1"/>
  <c r="CY20" i="57"/>
  <c r="CY21" i="57" s="1"/>
  <c r="DG20" i="57" l="1"/>
  <c r="DI20" i="57" s="1"/>
  <c r="DE20" i="57" s="1"/>
  <c r="DC20" i="57"/>
  <c r="CU21" i="57" l="1"/>
  <c r="CU25" i="57"/>
  <c r="CU28" i="57" l="1"/>
  <c r="DM26" i="57" l="1"/>
  <c r="CY26" i="57" s="1"/>
  <c r="DM22" i="57"/>
  <c r="CY22" i="57" s="1"/>
  <c r="DC22" i="57" l="1"/>
  <c r="CY25" i="57"/>
  <c r="DC25" i="57" s="1"/>
  <c r="DT27" i="57"/>
  <c r="CL27" i="57"/>
  <c r="CH27" i="57" s="1"/>
  <c r="CF27" i="57"/>
  <c r="BN27" i="57"/>
  <c r="BJ27" i="57" s="1"/>
  <c r="BH27" i="57"/>
  <c r="AP27" i="57"/>
  <c r="AL27" i="57" s="1"/>
  <c r="AJ27" i="57"/>
  <c r="R27" i="57"/>
  <c r="N27" i="57" s="1"/>
  <c r="L27" i="57"/>
  <c r="EM28" i="57"/>
  <c r="EK28" i="57"/>
  <c r="EI28" i="57"/>
  <c r="DT26" i="57"/>
  <c r="CL26" i="57"/>
  <c r="CH26" i="57" s="1"/>
  <c r="CF26" i="57"/>
  <c r="BN26" i="57"/>
  <c r="BJ26" i="57" s="1"/>
  <c r="BH26" i="57"/>
  <c r="AP26" i="57"/>
  <c r="AL26" i="57" s="1"/>
  <c r="AJ26" i="57"/>
  <c r="R26" i="57"/>
  <c r="N26" i="57" s="1"/>
  <c r="L26" i="57"/>
  <c r="AZ25" i="57"/>
  <c r="AM25" i="57"/>
  <c r="CK25" i="57"/>
  <c r="BT24" i="57"/>
  <c r="CS24" i="57"/>
  <c r="CQ24" i="57"/>
  <c r="CP24" i="57"/>
  <c r="CO24" i="57"/>
  <c r="CJ24" i="57"/>
  <c r="CD24" i="57"/>
  <c r="CB24" i="57"/>
  <c r="BX24" i="57"/>
  <c r="BU24" i="57"/>
  <c r="BS24" i="57"/>
  <c r="BR24" i="57"/>
  <c r="BQ24" i="57"/>
  <c r="BL24" i="57"/>
  <c r="BF24" i="57"/>
  <c r="BD24" i="57"/>
  <c r="AZ24" i="57"/>
  <c r="AW24" i="57"/>
  <c r="AU24" i="57"/>
  <c r="AT24" i="57"/>
  <c r="AS24" i="57"/>
  <c r="AN24" i="57"/>
  <c r="AH24" i="57"/>
  <c r="AF24" i="57"/>
  <c r="AB24" i="57"/>
  <c r="Y24" i="57"/>
  <c r="W24" i="57"/>
  <c r="V24" i="57"/>
  <c r="U24" i="57"/>
  <c r="P24" i="57"/>
  <c r="J24" i="57"/>
  <c r="H24" i="57"/>
  <c r="D24" i="57"/>
  <c r="CL23" i="57"/>
  <c r="BT23" i="57"/>
  <c r="BJ23" i="57"/>
  <c r="BH23" i="57"/>
  <c r="X23" i="57"/>
  <c r="CT23" i="57"/>
  <c r="CP23" i="57"/>
  <c r="CJ23" i="57"/>
  <c r="CD23" i="57"/>
  <c r="CB23" i="57"/>
  <c r="BX23" i="57"/>
  <c r="BW23" i="57"/>
  <c r="BV23" i="57"/>
  <c r="BR23" i="57"/>
  <c r="BL23" i="57"/>
  <c r="BF23" i="57"/>
  <c r="BD23" i="57"/>
  <c r="AZ23" i="57"/>
  <c r="AY23" i="57"/>
  <c r="AX23" i="57"/>
  <c r="AT23" i="57"/>
  <c r="AN23" i="57"/>
  <c r="AH23" i="57"/>
  <c r="AF23" i="57"/>
  <c r="AB23" i="57"/>
  <c r="AA23" i="57"/>
  <c r="Z23" i="57"/>
  <c r="V23" i="57"/>
  <c r="P23" i="57"/>
  <c r="J23" i="57"/>
  <c r="H23" i="57"/>
  <c r="D23" i="57"/>
  <c r="C23" i="57"/>
  <c r="CJ22" i="57"/>
  <c r="CD22" i="57"/>
  <c r="CB22" i="57"/>
  <c r="BX22" i="57"/>
  <c r="BW22" i="57"/>
  <c r="BL22" i="57"/>
  <c r="BF22" i="57"/>
  <c r="BD22" i="57"/>
  <c r="AZ22" i="57"/>
  <c r="AY22" i="57"/>
  <c r="AN22" i="57"/>
  <c r="AH22" i="57"/>
  <c r="AF22" i="57"/>
  <c r="AB22" i="57"/>
  <c r="AA22" i="57"/>
  <c r="P22" i="57"/>
  <c r="J22" i="57"/>
  <c r="H22" i="57"/>
  <c r="D22" i="57"/>
  <c r="C22" i="57"/>
  <c r="CP21" i="57"/>
  <c r="CS20" i="57"/>
  <c r="CQ20" i="57"/>
  <c r="CP20" i="57"/>
  <c r="CO20" i="57"/>
  <c r="CJ20" i="57"/>
  <c r="CD20" i="57"/>
  <c r="CB20" i="57"/>
  <c r="BX20" i="57"/>
  <c r="BW20" i="57"/>
  <c r="BU20" i="57"/>
  <c r="BS20" i="57"/>
  <c r="BR20" i="57"/>
  <c r="BQ20" i="57"/>
  <c r="BL20" i="57"/>
  <c r="BF20" i="57"/>
  <c r="BD20" i="57"/>
  <c r="AZ20" i="57"/>
  <c r="AY20" i="57"/>
  <c r="AW20" i="57"/>
  <c r="AU20" i="57"/>
  <c r="AT20" i="57"/>
  <c r="AS20" i="57"/>
  <c r="AN20" i="57"/>
  <c r="AH20" i="57"/>
  <c r="AF20" i="57"/>
  <c r="AB20" i="57"/>
  <c r="AA20" i="57"/>
  <c r="Y20" i="57"/>
  <c r="W20" i="57"/>
  <c r="V20" i="57"/>
  <c r="U20" i="57"/>
  <c r="P20" i="57"/>
  <c r="J20" i="57"/>
  <c r="H20" i="57"/>
  <c r="D20" i="57"/>
  <c r="C20" i="57"/>
  <c r="CS19" i="57"/>
  <c r="CQ19" i="57"/>
  <c r="CP19" i="57"/>
  <c r="CO19" i="57"/>
  <c r="CJ19" i="57"/>
  <c r="CD19" i="57"/>
  <c r="CB19" i="57"/>
  <c r="BX19" i="57"/>
  <c r="BW19" i="57"/>
  <c r="BU19" i="57"/>
  <c r="BS19" i="57"/>
  <c r="BR19" i="57"/>
  <c r="BQ19" i="57"/>
  <c r="BL19" i="57"/>
  <c r="BF19" i="57"/>
  <c r="BD19" i="57"/>
  <c r="AZ19" i="57"/>
  <c r="AY19" i="57"/>
  <c r="AW19" i="57"/>
  <c r="AU19" i="57"/>
  <c r="AT19" i="57"/>
  <c r="AS19" i="57"/>
  <c r="AN19" i="57"/>
  <c r="AH19" i="57"/>
  <c r="AF19" i="57"/>
  <c r="AB19" i="57"/>
  <c r="AA19" i="57"/>
  <c r="Y19" i="57"/>
  <c r="W19" i="57"/>
  <c r="V19" i="57"/>
  <c r="U19" i="57"/>
  <c r="P19" i="57"/>
  <c r="J19" i="57"/>
  <c r="H19" i="57"/>
  <c r="D19" i="57"/>
  <c r="C19" i="57"/>
  <c r="CT18" i="57"/>
  <c r="CF18" i="57"/>
  <c r="N18" i="57"/>
  <c r="CQ18" i="57"/>
  <c r="CP18" i="57"/>
  <c r="CO18" i="57"/>
  <c r="CJ18" i="57"/>
  <c r="CD18" i="57"/>
  <c r="CB18" i="57"/>
  <c r="BX18" i="57"/>
  <c r="BW18" i="57"/>
  <c r="BS18" i="57"/>
  <c r="BR18" i="57"/>
  <c r="BQ18" i="57"/>
  <c r="BL18" i="57"/>
  <c r="BF18" i="57"/>
  <c r="BD18" i="57"/>
  <c r="AZ18" i="57"/>
  <c r="AY18" i="57"/>
  <c r="AU18" i="57"/>
  <c r="AT18" i="57"/>
  <c r="AS18" i="57"/>
  <c r="AN18" i="57"/>
  <c r="AH18" i="57"/>
  <c r="AF18" i="57"/>
  <c r="AB18" i="57"/>
  <c r="AA18" i="57"/>
  <c r="W18" i="57"/>
  <c r="V18" i="57"/>
  <c r="U18" i="57"/>
  <c r="P18" i="57"/>
  <c r="J18" i="57"/>
  <c r="H18" i="57"/>
  <c r="D18" i="57"/>
  <c r="C18" i="57"/>
  <c r="CT17" i="57"/>
  <c r="AX17" i="57"/>
  <c r="Z17" i="57"/>
  <c r="CQ17" i="57"/>
  <c r="CP17" i="57"/>
  <c r="CO17" i="57"/>
  <c r="CJ17" i="57"/>
  <c r="CD17" i="57"/>
  <c r="CB17" i="57"/>
  <c r="BX17" i="57"/>
  <c r="BW17" i="57"/>
  <c r="BS17" i="57"/>
  <c r="BR17" i="57"/>
  <c r="BQ17" i="57"/>
  <c r="BL17" i="57"/>
  <c r="BF17" i="57"/>
  <c r="BD17" i="57"/>
  <c r="AZ17" i="57"/>
  <c r="AY17" i="57"/>
  <c r="AU17" i="57"/>
  <c r="AT17" i="57"/>
  <c r="AS17" i="57"/>
  <c r="AN17" i="57"/>
  <c r="AH17" i="57"/>
  <c r="AF17" i="57"/>
  <c r="AB17" i="57"/>
  <c r="AA17" i="57"/>
  <c r="W17" i="57"/>
  <c r="V17" i="57"/>
  <c r="U17" i="57"/>
  <c r="P17" i="57"/>
  <c r="J17" i="57"/>
  <c r="H17" i="57"/>
  <c r="D17" i="57"/>
  <c r="C17" i="57"/>
  <c r="CT16" i="57"/>
  <c r="BV16" i="57"/>
  <c r="CS16" i="57"/>
  <c r="CQ16" i="57"/>
  <c r="CP16" i="57"/>
  <c r="CO16" i="57"/>
  <c r="CJ16" i="57"/>
  <c r="CD16" i="57"/>
  <c r="CB16" i="57"/>
  <c r="BX16" i="57"/>
  <c r="BW16" i="57"/>
  <c r="BU16" i="57"/>
  <c r="BS16" i="57"/>
  <c r="BR16" i="57"/>
  <c r="BQ16" i="57"/>
  <c r="BL16" i="57"/>
  <c r="BF16" i="57"/>
  <c r="BD16" i="57"/>
  <c r="AZ16" i="57"/>
  <c r="AY16" i="57"/>
  <c r="AW16" i="57"/>
  <c r="AU16" i="57"/>
  <c r="AT16" i="57"/>
  <c r="AS16" i="57"/>
  <c r="AN16" i="57"/>
  <c r="AH16" i="57"/>
  <c r="AF16" i="57"/>
  <c r="AB16" i="57"/>
  <c r="AA16" i="57"/>
  <c r="Y16" i="57"/>
  <c r="W16" i="57"/>
  <c r="V16" i="57"/>
  <c r="U16" i="57"/>
  <c r="P16" i="57"/>
  <c r="J16" i="57"/>
  <c r="H16" i="57"/>
  <c r="D16" i="57"/>
  <c r="C16" i="57"/>
  <c r="CQ15" i="57"/>
  <c r="CP15" i="57"/>
  <c r="CO15" i="57"/>
  <c r="CJ15" i="57"/>
  <c r="CD15" i="57"/>
  <c r="CB15" i="57"/>
  <c r="BX15" i="57"/>
  <c r="BW15" i="57"/>
  <c r="BS15" i="57"/>
  <c r="BR15" i="57"/>
  <c r="BQ15" i="57"/>
  <c r="BL15" i="57"/>
  <c r="BF15" i="57"/>
  <c r="BD15" i="57"/>
  <c r="AZ15" i="57"/>
  <c r="AY15" i="57"/>
  <c r="AU15" i="57"/>
  <c r="AT15" i="57"/>
  <c r="AS15" i="57"/>
  <c r="AN15" i="57"/>
  <c r="AH15" i="57"/>
  <c r="AF15" i="57"/>
  <c r="AB15" i="57"/>
  <c r="AA15" i="57"/>
  <c r="W15" i="57"/>
  <c r="V15" i="57"/>
  <c r="U15" i="57"/>
  <c r="P15" i="57"/>
  <c r="J15" i="57"/>
  <c r="H15" i="57"/>
  <c r="D15" i="57"/>
  <c r="C15" i="57"/>
  <c r="CS14" i="57"/>
  <c r="CQ14" i="57"/>
  <c r="CP14" i="57"/>
  <c r="CO14" i="57"/>
  <c r="CJ14" i="57"/>
  <c r="CD14" i="57"/>
  <c r="CB14" i="57"/>
  <c r="BX14" i="57"/>
  <c r="BW14" i="57"/>
  <c r="BU14" i="57"/>
  <c r="BS14" i="57"/>
  <c r="BR14" i="57"/>
  <c r="BQ14" i="57"/>
  <c r="BL14" i="57"/>
  <c r="BF14" i="57"/>
  <c r="BD14" i="57"/>
  <c r="AZ14" i="57"/>
  <c r="AY14" i="57"/>
  <c r="AW14" i="57"/>
  <c r="AU14" i="57"/>
  <c r="AT14" i="57"/>
  <c r="AS14" i="57"/>
  <c r="AN14" i="57"/>
  <c r="AH14" i="57"/>
  <c r="AF14" i="57"/>
  <c r="AB14" i="57"/>
  <c r="AA14" i="57"/>
  <c r="Y14" i="57"/>
  <c r="W14" i="57"/>
  <c r="V14" i="57"/>
  <c r="U14" i="57"/>
  <c r="P14" i="57"/>
  <c r="J14" i="57"/>
  <c r="H14" i="57"/>
  <c r="D14" i="57"/>
  <c r="C14" i="57"/>
  <c r="BT12" i="57"/>
  <c r="CQ12" i="57"/>
  <c r="CP12" i="57"/>
  <c r="CO12" i="57"/>
  <c r="CJ12" i="57"/>
  <c r="CF12" i="57"/>
  <c r="CD12" i="57"/>
  <c r="CB12" i="57"/>
  <c r="BX12" i="57"/>
  <c r="BW12" i="57"/>
  <c r="BS12" i="57"/>
  <c r="BR12" i="57"/>
  <c r="BQ12" i="57"/>
  <c r="BL12" i="57"/>
  <c r="BF12" i="57"/>
  <c r="BD12" i="57"/>
  <c r="AZ12" i="57"/>
  <c r="AY12" i="57"/>
  <c r="AU12" i="57"/>
  <c r="AT12" i="57"/>
  <c r="AS12" i="57"/>
  <c r="AN12" i="57"/>
  <c r="AJ12" i="57"/>
  <c r="AH12" i="57"/>
  <c r="AF12" i="57"/>
  <c r="AB12" i="57"/>
  <c r="AA12" i="57"/>
  <c r="X12" i="57"/>
  <c r="W12" i="57"/>
  <c r="V12" i="57"/>
  <c r="U12" i="57"/>
  <c r="P12" i="57"/>
  <c r="J12" i="57"/>
  <c r="H12" i="57"/>
  <c r="D12" i="57"/>
  <c r="C12" i="57"/>
  <c r="R11" i="57"/>
  <c r="CS11" i="57"/>
  <c r="CQ11" i="57"/>
  <c r="CP11" i="57"/>
  <c r="CO11" i="57"/>
  <c r="CJ11" i="57"/>
  <c r="CD11" i="57"/>
  <c r="CB11" i="57"/>
  <c r="BX11" i="57"/>
  <c r="BW11" i="57"/>
  <c r="BU11" i="57"/>
  <c r="BS11" i="57"/>
  <c r="BR11" i="57"/>
  <c r="BQ11" i="57"/>
  <c r="BL11" i="57"/>
  <c r="BH11" i="57"/>
  <c r="BF11" i="57"/>
  <c r="BD11" i="57"/>
  <c r="AZ11" i="57"/>
  <c r="AY11" i="57"/>
  <c r="AW11" i="57"/>
  <c r="AU11" i="57"/>
  <c r="AT11" i="57"/>
  <c r="AS11" i="57"/>
  <c r="AN11" i="57"/>
  <c r="AJ11" i="57"/>
  <c r="AH11" i="57"/>
  <c r="AF11" i="57"/>
  <c r="AB11" i="57"/>
  <c r="AA11" i="57"/>
  <c r="Y11" i="57"/>
  <c r="W11" i="57"/>
  <c r="V11" i="57"/>
  <c r="U11" i="57"/>
  <c r="P11" i="57"/>
  <c r="J11" i="57"/>
  <c r="H11" i="57"/>
  <c r="D11" i="57"/>
  <c r="C11" i="57"/>
  <c r="DO25" i="57" l="1"/>
  <c r="C25" i="57"/>
  <c r="I25" i="57"/>
  <c r="O25" i="57"/>
  <c r="V25" i="57"/>
  <c r="AB25" i="57"/>
  <c r="AH25" i="57"/>
  <c r="AN25" i="57"/>
  <c r="AU25" i="57"/>
  <c r="BC25" i="57"/>
  <c r="BG25" i="57"/>
  <c r="BM25" i="57"/>
  <c r="BU25" i="57"/>
  <c r="CB25" i="57"/>
  <c r="CG25" i="57"/>
  <c r="CO25" i="57"/>
  <c r="D25" i="57"/>
  <c r="J25" i="57"/>
  <c r="P25" i="57"/>
  <c r="W25" i="57"/>
  <c r="AE25" i="57"/>
  <c r="AI25" i="57"/>
  <c r="AO25" i="57"/>
  <c r="AW25" i="57"/>
  <c r="BD25" i="57"/>
  <c r="BI25" i="57"/>
  <c r="BQ25" i="57"/>
  <c r="BW25" i="57"/>
  <c r="CC25" i="57"/>
  <c r="CI25" i="57"/>
  <c r="CP25" i="57"/>
  <c r="CP28" i="57" s="1"/>
  <c r="G25" i="57"/>
  <c r="K25" i="57"/>
  <c r="Q25" i="57"/>
  <c r="Y25" i="57"/>
  <c r="AF25" i="57"/>
  <c r="AK25" i="57"/>
  <c r="AS25" i="57"/>
  <c r="AY25" i="57"/>
  <c r="BE25" i="57"/>
  <c r="BK25" i="57"/>
  <c r="BR25" i="57"/>
  <c r="BX25" i="57"/>
  <c r="CD25" i="57"/>
  <c r="CJ25" i="57"/>
  <c r="CQ25" i="57"/>
  <c r="U25" i="57"/>
  <c r="CS25" i="57"/>
  <c r="CF16" i="57"/>
  <c r="AV17" i="57"/>
  <c r="CF17" i="57"/>
  <c r="BH17" i="57"/>
  <c r="CF22" i="57"/>
  <c r="L24" i="57"/>
  <c r="AP24" i="57"/>
  <c r="AJ22" i="57"/>
  <c r="AJ17" i="57"/>
  <c r="CR17" i="57"/>
  <c r="AV19" i="57"/>
  <c r="CF19" i="57"/>
  <c r="Z20" i="57"/>
  <c r="H25" i="57"/>
  <c r="BL25" i="57"/>
  <c r="L16" i="57"/>
  <c r="BN18" i="57"/>
  <c r="DQ21" i="57"/>
  <c r="DG21" i="57" s="1"/>
  <c r="AJ20" i="57"/>
  <c r="BH24" i="57"/>
  <c r="BT14" i="57"/>
  <c r="BN22" i="57"/>
  <c r="BH15" i="57"/>
  <c r="AJ24" i="57"/>
  <c r="M25" i="57"/>
  <c r="AA25" i="57"/>
  <c r="AG25" i="57"/>
  <c r="AT25" i="57"/>
  <c r="BF25" i="57"/>
  <c r="BS25" i="57"/>
  <c r="CA25" i="57"/>
  <c r="CE25" i="57"/>
  <c r="BJ15" i="57"/>
  <c r="BV12" i="57"/>
  <c r="AV15" i="57"/>
  <c r="BJ16" i="57"/>
  <c r="CL17" i="57"/>
  <c r="L20" i="57"/>
  <c r="BV20" i="57"/>
  <c r="DJ28" i="57"/>
  <c r="CF24" i="57"/>
  <c r="AP12" i="57"/>
  <c r="CL12" i="57"/>
  <c r="BH18" i="57"/>
  <c r="BN12" i="57"/>
  <c r="BH12" i="57"/>
  <c r="AV16" i="57"/>
  <c r="Z19" i="57"/>
  <c r="AJ19" i="57"/>
  <c r="BJ24" i="57"/>
  <c r="AV11" i="57"/>
  <c r="Z12" i="57"/>
  <c r="BJ14" i="57"/>
  <c r="L15" i="57"/>
  <c r="BH16" i="57"/>
  <c r="AX16" i="57"/>
  <c r="AP18" i="57"/>
  <c r="AJ18" i="57"/>
  <c r="AV18" i="57"/>
  <c r="BH19" i="57"/>
  <c r="CF20" i="57"/>
  <c r="Y21" i="57"/>
  <c r="BN24" i="57"/>
  <c r="Z24" i="57"/>
  <c r="AV12" i="57"/>
  <c r="CH12" i="57"/>
  <c r="AV14" i="57"/>
  <c r="CT14" i="57"/>
  <c r="AP15" i="57"/>
  <c r="Z16" i="57"/>
  <c r="AP17" i="57"/>
  <c r="L18" i="57"/>
  <c r="R19" i="57"/>
  <c r="AM21" i="57"/>
  <c r="AM28" i="57" s="1"/>
  <c r="R24" i="57"/>
  <c r="N24" i="57"/>
  <c r="AX12" i="57"/>
  <c r="L12" i="57"/>
  <c r="CR14" i="57"/>
  <c r="Z14" i="57"/>
  <c r="AX14" i="57"/>
  <c r="BV15" i="57"/>
  <c r="CR15" i="57"/>
  <c r="BT16" i="57"/>
  <c r="X16" i="57"/>
  <c r="BT18" i="57"/>
  <c r="BV18" i="57"/>
  <c r="DM25" i="57"/>
  <c r="DM28" i="57" s="1"/>
  <c r="R22" i="57"/>
  <c r="CF23" i="57"/>
  <c r="AL24" i="57"/>
  <c r="DT24" i="57"/>
  <c r="BV24" i="57"/>
  <c r="CR24" i="57"/>
  <c r="BN23" i="57"/>
  <c r="AV23" i="57"/>
  <c r="CR23" i="57"/>
  <c r="AJ23" i="57"/>
  <c r="CH23" i="57"/>
  <c r="L23" i="57"/>
  <c r="AP23" i="57"/>
  <c r="BH20" i="57"/>
  <c r="AL20" i="57"/>
  <c r="BJ20" i="57"/>
  <c r="AP20" i="57"/>
  <c r="CH19" i="57"/>
  <c r="N19" i="57"/>
  <c r="CL19" i="57"/>
  <c r="AX19" i="57"/>
  <c r="X19" i="57"/>
  <c r="CK21" i="57"/>
  <c r="CK28" i="57" s="1"/>
  <c r="L19" i="57"/>
  <c r="BJ18" i="57"/>
  <c r="R18" i="57"/>
  <c r="CR18" i="57"/>
  <c r="D21" i="57"/>
  <c r="W21" i="57"/>
  <c r="AE21" i="57"/>
  <c r="AO21" i="57"/>
  <c r="AW21" i="57"/>
  <c r="BI21" i="57"/>
  <c r="BI28" i="57" s="1"/>
  <c r="BQ21" i="57"/>
  <c r="BW21" i="57"/>
  <c r="CC21" i="57"/>
  <c r="CI21" i="57"/>
  <c r="CI28" i="57" s="1"/>
  <c r="L17" i="57"/>
  <c r="CH17" i="57"/>
  <c r="N16" i="57"/>
  <c r="BN16" i="57"/>
  <c r="CR16" i="57"/>
  <c r="R16" i="57"/>
  <c r="CH16" i="57"/>
  <c r="AJ16" i="57"/>
  <c r="AL16" i="57"/>
  <c r="AL15" i="57"/>
  <c r="Z15" i="57"/>
  <c r="CH15" i="57"/>
  <c r="AJ15" i="57"/>
  <c r="AX15" i="57"/>
  <c r="AP14" i="57"/>
  <c r="AJ14" i="57"/>
  <c r="CF14" i="57"/>
  <c r="CL14" i="57"/>
  <c r="BG21" i="57"/>
  <c r="M21" i="57"/>
  <c r="U21" i="57"/>
  <c r="AA21" i="57"/>
  <c r="AG21" i="57"/>
  <c r="AT21" i="57"/>
  <c r="AZ21" i="57"/>
  <c r="AZ28" i="57" s="1"/>
  <c r="BF21" i="57"/>
  <c r="BL21" i="57"/>
  <c r="BS21" i="57"/>
  <c r="CA21" i="57"/>
  <c r="CE21" i="57"/>
  <c r="CS21" i="57"/>
  <c r="DB28" i="57"/>
  <c r="DF28" i="57"/>
  <c r="N14" i="57"/>
  <c r="J21" i="57"/>
  <c r="J28" i="57" s="1"/>
  <c r="AI21" i="57"/>
  <c r="AI28" i="57" s="1"/>
  <c r="CR12" i="57"/>
  <c r="BJ12" i="57"/>
  <c r="C21" i="57"/>
  <c r="C28" i="57" s="1"/>
  <c r="CW28" i="57" s="1"/>
  <c r="I21" i="57"/>
  <c r="O21" i="57"/>
  <c r="V21" i="57"/>
  <c r="AB21" i="57"/>
  <c r="AB28" i="57" s="1"/>
  <c r="AH21" i="57"/>
  <c r="AU21" i="57"/>
  <c r="BC21" i="57"/>
  <c r="BC28" i="57" s="1"/>
  <c r="BM21" i="57"/>
  <c r="BU21" i="57"/>
  <c r="CG21" i="57"/>
  <c r="CO21" i="57"/>
  <c r="CY28" i="57"/>
  <c r="DG28" i="57"/>
  <c r="G21" i="57"/>
  <c r="K21" i="57"/>
  <c r="K28" i="57" s="1"/>
  <c r="AF21" i="57"/>
  <c r="AS21" i="57"/>
  <c r="BK21" i="57"/>
  <c r="BK28" i="57" s="1"/>
  <c r="BX21" i="57"/>
  <c r="BX28" i="57" s="1"/>
  <c r="CD21" i="57"/>
  <c r="N12" i="57"/>
  <c r="AL12" i="57"/>
  <c r="P21" i="57"/>
  <c r="DO28" i="57"/>
  <c r="AN21" i="57"/>
  <c r="CB21" i="57"/>
  <c r="CB28" i="57" s="1"/>
  <c r="Q21" i="57"/>
  <c r="AK21" i="57"/>
  <c r="AK28" i="57" s="1"/>
  <c r="AY21" i="57"/>
  <c r="BE21" i="57"/>
  <c r="CQ21" i="57"/>
  <c r="BD21" i="57"/>
  <c r="CZ28" i="57"/>
  <c r="DD28" i="57"/>
  <c r="DH28" i="57"/>
  <c r="H21" i="57"/>
  <c r="BR21" i="57"/>
  <c r="CJ21" i="57"/>
  <c r="CJ28" i="57" s="1"/>
  <c r="L11" i="57"/>
  <c r="AP11" i="57"/>
  <c r="AL14" i="57"/>
  <c r="CH14" i="57"/>
  <c r="X11" i="57"/>
  <c r="CL11" i="57"/>
  <c r="BT11" i="57"/>
  <c r="CF11" i="57"/>
  <c r="BT17" i="57"/>
  <c r="BV17" i="57"/>
  <c r="BJ17" i="57"/>
  <c r="BN17" i="57"/>
  <c r="R12" i="57"/>
  <c r="BH14" i="57"/>
  <c r="BV14" i="57"/>
  <c r="R15" i="57"/>
  <c r="X15" i="57"/>
  <c r="BN15" i="57"/>
  <c r="CT15" i="57"/>
  <c r="X18" i="57"/>
  <c r="Z18" i="57"/>
  <c r="AL18" i="57"/>
  <c r="CT20" i="57"/>
  <c r="BJ25" i="57"/>
  <c r="BJ22" i="57"/>
  <c r="BN11" i="57"/>
  <c r="CR11" i="57"/>
  <c r="R14" i="57"/>
  <c r="X14" i="57"/>
  <c r="BN14" i="57"/>
  <c r="L14" i="57"/>
  <c r="CL15" i="57"/>
  <c r="BT15" i="57"/>
  <c r="CF15" i="57"/>
  <c r="AP16" i="57"/>
  <c r="CL16" i="57"/>
  <c r="N17" i="57"/>
  <c r="R17" i="57"/>
  <c r="DT18" i="57"/>
  <c r="AL19" i="57"/>
  <c r="AP19" i="57"/>
  <c r="BT19" i="57"/>
  <c r="BV19" i="57"/>
  <c r="N20" i="57"/>
  <c r="R20" i="57"/>
  <c r="AX20" i="57"/>
  <c r="AV20" i="57"/>
  <c r="N15" i="57"/>
  <c r="AL17" i="57"/>
  <c r="CH18" i="57"/>
  <c r="CL18" i="57"/>
  <c r="BJ19" i="57"/>
  <c r="BN19" i="57"/>
  <c r="CR19" i="57"/>
  <c r="CT19" i="57"/>
  <c r="BT20" i="57"/>
  <c r="CH20" i="57"/>
  <c r="X17" i="57"/>
  <c r="X20" i="57"/>
  <c r="BN20" i="57"/>
  <c r="CL20" i="57"/>
  <c r="CR20" i="57"/>
  <c r="CL22" i="57"/>
  <c r="N23" i="57"/>
  <c r="R23" i="57"/>
  <c r="DT23" i="57"/>
  <c r="BH22" i="57"/>
  <c r="AV24" i="57"/>
  <c r="AX24" i="57"/>
  <c r="CH24" i="57"/>
  <c r="CL24" i="57"/>
  <c r="L22" i="57"/>
  <c r="L25" i="57"/>
  <c r="CR25" i="57"/>
  <c r="AL23" i="57"/>
  <c r="CT24" i="57"/>
  <c r="AP22" i="57"/>
  <c r="X24" i="57"/>
  <c r="DI21" i="57" l="1"/>
  <c r="DC21" i="57"/>
  <c r="DC28" i="57" s="1"/>
  <c r="O28" i="57"/>
  <c r="AC11" i="57"/>
  <c r="W28" i="57"/>
  <c r="DQ28" i="57"/>
  <c r="U28" i="57"/>
  <c r="AS28" i="57"/>
  <c r="AO28" i="57"/>
  <c r="CQ28" i="57"/>
  <c r="Q28" i="57"/>
  <c r="CG28" i="57"/>
  <c r="BG28" i="57"/>
  <c r="BR28" i="57"/>
  <c r="P28" i="57"/>
  <c r="AH28" i="57"/>
  <c r="I28" i="57"/>
  <c r="BF28" i="57"/>
  <c r="AY28" i="57"/>
  <c r="BA28" i="57" s="1"/>
  <c r="AW28" i="57"/>
  <c r="Y28" i="57"/>
  <c r="H28" i="57"/>
  <c r="AN28" i="57"/>
  <c r="DR28" i="57"/>
  <c r="EN28" i="57" s="1"/>
  <c r="BM28" i="57"/>
  <c r="BW28" i="57"/>
  <c r="BY28" i="57" s="1"/>
  <c r="CO28" i="57"/>
  <c r="BE28" i="57"/>
  <c r="CD28" i="57"/>
  <c r="AF28" i="57"/>
  <c r="V28" i="57"/>
  <c r="M28" i="57"/>
  <c r="BQ28" i="57"/>
  <c r="AE28" i="57"/>
  <c r="AU28" i="57"/>
  <c r="AG28" i="57"/>
  <c r="DT14" i="57"/>
  <c r="BD28" i="57"/>
  <c r="G28" i="57"/>
  <c r="BU28" i="57"/>
  <c r="CC28" i="57"/>
  <c r="D28" i="57"/>
  <c r="AD18" i="57" s="1"/>
  <c r="CE28" i="57"/>
  <c r="DT15" i="57"/>
  <c r="BT25" i="57"/>
  <c r="AT28" i="57"/>
  <c r="AJ25" i="57"/>
  <c r="CA28" i="57"/>
  <c r="X25" i="57"/>
  <c r="CS28" i="57"/>
  <c r="BS28" i="57"/>
  <c r="BL28" i="57"/>
  <c r="AA28" i="57"/>
  <c r="AC28" i="57" s="1"/>
  <c r="BH25" i="57"/>
  <c r="BN25" i="57"/>
  <c r="CF25" i="57"/>
  <c r="R25" i="57"/>
  <c r="AP25" i="57"/>
  <c r="AV25" i="57"/>
  <c r="BY20" i="57"/>
  <c r="AC20" i="57"/>
  <c r="AC22" i="57"/>
  <c r="BA24" i="57"/>
  <c r="BY14" i="57"/>
  <c r="E18" i="57"/>
  <c r="AC23" i="57"/>
  <c r="X21" i="57"/>
  <c r="BA19" i="57"/>
  <c r="AD15" i="57"/>
  <c r="AX18" i="57"/>
  <c r="AJ21" i="57"/>
  <c r="L21" i="57"/>
  <c r="L28" i="57" s="1"/>
  <c r="BN21" i="57"/>
  <c r="BY24" i="57"/>
  <c r="BA22" i="57"/>
  <c r="CL21" i="57"/>
  <c r="E20" i="57"/>
  <c r="AC12" i="57"/>
  <c r="AC19" i="57"/>
  <c r="BY11" i="57"/>
  <c r="BA11" i="57"/>
  <c r="BA18" i="57"/>
  <c r="AC18" i="57"/>
  <c r="BA12" i="57"/>
  <c r="E19" i="57"/>
  <c r="BA17" i="57"/>
  <c r="BY17" i="57"/>
  <c r="BY18" i="57"/>
  <c r="AC14" i="57"/>
  <c r="E28" i="57"/>
  <c r="E23" i="57"/>
  <c r="BA23" i="57"/>
  <c r="BA15" i="57"/>
  <c r="BY12" i="57"/>
  <c r="E14" i="57"/>
  <c r="E12" i="57"/>
  <c r="AC24" i="57"/>
  <c r="BY23" i="57"/>
  <c r="E11" i="57"/>
  <c r="BA20" i="57"/>
  <c r="E16" i="57"/>
  <c r="AC15" i="57"/>
  <c r="E24" i="57"/>
  <c r="BA16" i="57"/>
  <c r="E15" i="57"/>
  <c r="BY19" i="57"/>
  <c r="AC16" i="57"/>
  <c r="BY15" i="57"/>
  <c r="BY16" i="57"/>
  <c r="E17" i="57"/>
  <c r="AC17" i="57"/>
  <c r="BA14" i="57"/>
  <c r="E22" i="57"/>
  <c r="BY22" i="57"/>
  <c r="CR21" i="57"/>
  <c r="CR28" i="57" s="1"/>
  <c r="DN28" i="57"/>
  <c r="AV21" i="57"/>
  <c r="AX11" i="57"/>
  <c r="CT11" i="57"/>
  <c r="AL22" i="57"/>
  <c r="DT20" i="57"/>
  <c r="DT16" i="57"/>
  <c r="CH21" i="57"/>
  <c r="CH11" i="57"/>
  <c r="DT11" i="57"/>
  <c r="N11" i="57"/>
  <c r="AL21" i="57"/>
  <c r="AL11" i="57"/>
  <c r="N25" i="57"/>
  <c r="N22" i="57"/>
  <c r="CH25" i="57"/>
  <c r="CH22" i="57"/>
  <c r="DT17" i="57"/>
  <c r="AX22" i="57"/>
  <c r="BH21" i="57"/>
  <c r="DT19" i="57"/>
  <c r="CF21" i="57"/>
  <c r="BT21" i="57"/>
  <c r="AP21" i="57"/>
  <c r="CT25" i="57"/>
  <c r="CT22" i="57"/>
  <c r="BV25" i="57"/>
  <c r="BV22" i="57"/>
  <c r="AX25" i="57"/>
  <c r="CL25" i="57"/>
  <c r="DT22" i="57"/>
  <c r="BJ11" i="57"/>
  <c r="Z21" i="57"/>
  <c r="Z11" i="57"/>
  <c r="DP28" i="57"/>
  <c r="EL28" i="57" s="1"/>
  <c r="Z25" i="57"/>
  <c r="Z22" i="57"/>
  <c r="CT12" i="57"/>
  <c r="DT12" i="57"/>
  <c r="R21" i="57"/>
  <c r="BV11" i="57"/>
  <c r="N21" i="57"/>
  <c r="BT28" i="57" l="1"/>
  <c r="DE21" i="57"/>
  <c r="DE28" i="57" s="1"/>
  <c r="DI28" i="57"/>
  <c r="F22" i="57"/>
  <c r="BZ18" i="57"/>
  <c r="AD24" i="57"/>
  <c r="BZ24" i="57"/>
  <c r="F11" i="57"/>
  <c r="AP28" i="57"/>
  <c r="AD19" i="57"/>
  <c r="AJ28" i="57"/>
  <c r="F18" i="57"/>
  <c r="F17" i="57"/>
  <c r="BB28" i="57"/>
  <c r="BZ28" i="57"/>
  <c r="F15" i="57"/>
  <c r="AD12" i="57"/>
  <c r="AD22" i="57"/>
  <c r="BZ23" i="57"/>
  <c r="F12" i="57"/>
  <c r="BB22" i="57"/>
  <c r="BB16" i="57"/>
  <c r="F19" i="57"/>
  <c r="F23" i="57"/>
  <c r="F20" i="57"/>
  <c r="AD11" i="57"/>
  <c r="BZ11" i="57"/>
  <c r="F16" i="57"/>
  <c r="BB24" i="57"/>
  <c r="BZ12" i="57"/>
  <c r="BB11" i="57"/>
  <c r="BB12" i="57"/>
  <c r="BZ17" i="57"/>
  <c r="BB15" i="57"/>
  <c r="BZ20" i="57"/>
  <c r="AD23" i="57"/>
  <c r="BZ19" i="57"/>
  <c r="F24" i="57"/>
  <c r="BB19" i="57"/>
  <c r="BZ22" i="57"/>
  <c r="AD20" i="57"/>
  <c r="BB23" i="57"/>
  <c r="BZ14" i="57"/>
  <c r="BZ15" i="57"/>
  <c r="AD28" i="57"/>
  <c r="F28" i="57"/>
  <c r="AD17" i="57"/>
  <c r="AD14" i="57"/>
  <c r="BZ16" i="57"/>
  <c r="BB14" i="57"/>
  <c r="F14" i="57"/>
  <c r="BB18" i="57"/>
  <c r="BB20" i="57"/>
  <c r="BB17" i="57"/>
  <c r="AD16" i="57"/>
  <c r="X28" i="57"/>
  <c r="BN28" i="57"/>
  <c r="CV28" i="57"/>
  <c r="CF28" i="57"/>
  <c r="BH28" i="57"/>
  <c r="AL25" i="57"/>
  <c r="AL28" i="57" s="1"/>
  <c r="R28" i="57"/>
  <c r="EJ28" i="57"/>
  <c r="CL28" i="57"/>
  <c r="AV28" i="57"/>
  <c r="Z28" i="57"/>
  <c r="BV21" i="57"/>
  <c r="BV28" i="57" s="1"/>
  <c r="AX21" i="57"/>
  <c r="AX28" i="57" s="1"/>
  <c r="BJ21" i="57"/>
  <c r="BJ28" i="57" s="1"/>
  <c r="CT21" i="57"/>
  <c r="CT28" i="57" s="1"/>
  <c r="N28" i="57"/>
  <c r="DS28" i="57"/>
  <c r="CH28" i="57"/>
  <c r="CX11" i="57" l="1"/>
  <c r="CX20" i="57"/>
  <c r="CX16" i="57"/>
  <c r="CX18" i="57"/>
  <c r="CX12" i="57"/>
  <c r="CX22" i="57"/>
  <c r="CX24" i="57"/>
  <c r="CX28" i="57"/>
  <c r="CX19" i="57"/>
  <c r="CX14" i="57"/>
  <c r="CX23" i="57"/>
  <c r="CX15" i="57"/>
  <c r="CX17" i="57"/>
  <c r="DT28" i="57"/>
</calcChain>
</file>

<file path=xl/sharedStrings.xml><?xml version="1.0" encoding="utf-8"?>
<sst xmlns="http://schemas.openxmlformats.org/spreadsheetml/2006/main" count="1013" uniqueCount="91">
  <si>
    <t>Dotācija</t>
  </si>
  <si>
    <t>I</t>
  </si>
  <si>
    <t>Atkārtojumi</t>
  </si>
  <si>
    <t>Mūzika</t>
  </si>
  <si>
    <t>Sports</t>
  </si>
  <si>
    <t>Ziņas</t>
  </si>
  <si>
    <t>EUR</t>
  </si>
  <si>
    <t>V</t>
  </si>
  <si>
    <t>N.P.K.</t>
  </si>
  <si>
    <t>Žanra nosaukums / Kanāls</t>
  </si>
  <si>
    <t>I ceturksnī</t>
  </si>
  <si>
    <t>II ceturksnī</t>
  </si>
  <si>
    <t>III ceturksnī</t>
  </si>
  <si>
    <t>IV ceturksnī</t>
  </si>
  <si>
    <t>tai skaitā izdevumi:</t>
  </si>
  <si>
    <t>Līdzfinansējums</t>
  </si>
  <si>
    <t>Raidījumu pieejamības nodrošināšana</t>
  </si>
  <si>
    <t>II</t>
  </si>
  <si>
    <t>III</t>
  </si>
  <si>
    <t>Interneta satura ražošana (LSM.LV)</t>
  </si>
  <si>
    <t>IV</t>
  </si>
  <si>
    <t>Apraides izmaksas</t>
  </si>
  <si>
    <t>Plāns</t>
  </si>
  <si>
    <t>Kopā (I+II)</t>
  </si>
  <si>
    <t xml:space="preserve"> </t>
  </si>
  <si>
    <t>2020. gada 12 mēneši</t>
  </si>
  <si>
    <t>Hronometrāža</t>
  </si>
  <si>
    <t>Ilgums</t>
  </si>
  <si>
    <t>Īpatsvars no programmas kopējā raidapjoma</t>
  </si>
  <si>
    <t>Kopējie izdevumi (pēc PZA)</t>
  </si>
  <si>
    <t>stundas</t>
  </si>
  <si>
    <t>Stundas</t>
  </si>
  <si>
    <t>Izpilde</t>
  </si>
  <si>
    <t>%</t>
  </si>
  <si>
    <t>Tiešās izmaksas</t>
  </si>
  <si>
    <t>Netiešās izmaksas</t>
  </si>
  <si>
    <t>tajā skaitā</t>
  </si>
  <si>
    <t>Līdzfinansējumi</t>
  </si>
  <si>
    <t>Kopējie izdevumi (pēc naudas plūsmas)</t>
  </si>
  <si>
    <t>Pārskata perioda (3, 6, 9, 12 mēnešu) izmaiņas</t>
  </si>
  <si>
    <t>Plāns "-" Izpilde</t>
  </si>
  <si>
    <t>Kopējās tiešās izmaksas</t>
  </si>
  <si>
    <t>Kopējās netiešās izmaksas</t>
  </si>
  <si>
    <t>Sabiedriskā pasūtījuma plāns un izpilde 2021. gadā VSIA "LATVIJAS TELEVĪZIJA"</t>
  </si>
  <si>
    <t>1 stundas tiešās izmaksa</t>
  </si>
  <si>
    <t>Informatīvi analītiskie, sabiedriski politiskie raidījumi</t>
  </si>
  <si>
    <t>Bērnu, pusaudžu un jauniešu raidījumi</t>
  </si>
  <si>
    <t>Vērtību orientējošie, kultūras  raidījumi</t>
  </si>
  <si>
    <t>Izglītojošie un zinātnes raidījumi</t>
  </si>
  <si>
    <t>Izklaidējošie raidījumi</t>
  </si>
  <si>
    <t>Iepirktās filmas, ekranizējumi, raidījumi</t>
  </si>
  <si>
    <t>Kopā atskaitē (I+II+III+IV+V)</t>
  </si>
  <si>
    <t>Kopā (III)</t>
  </si>
  <si>
    <t xml:space="preserve">Pašreklāma </t>
  </si>
  <si>
    <t xml:space="preserve">Pētnieciskie raidījumi </t>
  </si>
  <si>
    <t>Kanāla nosaukums:</t>
  </si>
  <si>
    <t>Digitālās platformas (izņemot LSM.lv)</t>
  </si>
  <si>
    <t>N.p.k.</t>
  </si>
  <si>
    <t>Žanri</t>
  </si>
  <si>
    <t>I ceturksnī / II ceturksnī / III ceturksnī / IV ceturksnī**</t>
  </si>
  <si>
    <t>Pārskata perioda 6, 9, 12 mēnešu</t>
  </si>
  <si>
    <t>Satura vienības</t>
  </si>
  <si>
    <t>Skaits</t>
  </si>
  <si>
    <t>Īpatsvars no kanāla kopējā satura vienību skaita</t>
  </si>
  <si>
    <t>Līdzfinansējumi*</t>
  </si>
  <si>
    <t xml:space="preserve">Plāns </t>
  </si>
  <si>
    <t>skaits</t>
  </si>
  <si>
    <t xml:space="preserve">Ziņas </t>
  </si>
  <si>
    <t>Informatīvi analītisks, sabiedriski politisks,</t>
  </si>
  <si>
    <t>Pētniecisks</t>
  </si>
  <si>
    <t xml:space="preserve">Vērtību orientējošais, kultūras saturs </t>
  </si>
  <si>
    <t>Izglītojošais un zinātnes saturs</t>
  </si>
  <si>
    <t>Bērnu, pusaudžu un jauniešu saturs</t>
  </si>
  <si>
    <t>Izklaide</t>
  </si>
  <si>
    <t>Kopā I</t>
  </si>
  <si>
    <t xml:space="preserve">tajā skaitā:             Replay </t>
  </si>
  <si>
    <t>X</t>
  </si>
  <si>
    <t>sociālie mediji (t.sk. Twitter, Facebook, TikTok u.c.)</t>
  </si>
  <si>
    <t>x</t>
  </si>
  <si>
    <t>Youtube (t.sk. 16+ u.c.)</t>
  </si>
  <si>
    <t>podkāsti</t>
  </si>
  <si>
    <t xml:space="preserve">Cits </t>
  </si>
  <si>
    <t>tajā skaitā                                   latviski</t>
  </si>
  <si>
    <t>angliski</t>
  </si>
  <si>
    <t>mazākumtautību</t>
  </si>
  <si>
    <t>Uzņēmuma vadītājs_____________________</t>
  </si>
  <si>
    <t>Sagatavoja___________________________</t>
  </si>
  <si>
    <t>Piezīmes. </t>
  </si>
  <si>
    <t>* Papildus atskaitei tiek pievienota informācija par attiecīgo līdzfinansējumu avotiem</t>
  </si>
  <si>
    <t>** Atskaitoties par aktuālo ceturksni, informācija sniedzama arī par pārējiem cetukšņiem</t>
  </si>
  <si>
    <t xml:space="preserve"> Sabiedriskā pasūtījuma plāns ceturksnim un izpilde 2021.gadā VSIA "LATVIJAS TELEVĪZIJA"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</si>
</sst>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4" tint="-0.249977111117893"/>
      </left>
      <right style="hair">
        <color theme="4" tint="-0.249977111117893"/>
      </right>
      <top style="thin">
        <color theme="4" tint="-0.249977111117893"/>
      </top>
      <bottom/>
      <diagonal/>
    </border>
    <border>
      <left style="hair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hair">
        <color theme="4" tint="-0.249977111117893"/>
      </right>
      <top/>
      <bottom/>
      <diagonal/>
    </border>
    <border>
      <left style="thin">
        <color theme="4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 style="thin">
        <color theme="4" tint="0.39997558519241921"/>
      </bottom>
      <diagonal/>
    </border>
    <border>
      <left style="thin">
        <color theme="4" tint="-0.249977111117893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rgb="FF0070C0"/>
      </right>
      <top style="hair">
        <color theme="0" tint="-0.249977111117893"/>
      </top>
      <bottom style="thin">
        <color theme="4" tint="0.39997558519241921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theme="4" tint="0.39997558519241921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hair">
        <color theme="4" tint="-0.249977111117893"/>
      </left>
      <right/>
      <top/>
      <bottom/>
      <diagonal/>
    </border>
    <border>
      <left style="hair">
        <color theme="4" tint="-0.249977111117893"/>
      </left>
      <right/>
      <top/>
      <bottom style="thin">
        <color theme="4" tint="0.39997558519241921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5" tint="-0.249977111117893"/>
      </left>
      <right/>
      <top style="thin">
        <color theme="4" tint="-0.249977111117893"/>
      </top>
      <bottom/>
      <diagonal/>
    </border>
    <border>
      <left style="thin">
        <color theme="5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9" fontId="8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9" fillId="0" borderId="0"/>
    <xf numFmtId="0" fontId="7" fillId="0" borderId="0"/>
    <xf numFmtId="43" fontId="9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5" fillId="0" borderId="0"/>
    <xf numFmtId="43" fontId="9" fillId="0" borderId="0" applyFont="0" applyFill="0" applyBorder="0" applyAlignment="0" applyProtection="0"/>
    <xf numFmtId="0" fontId="1" fillId="0" borderId="0"/>
  </cellStyleXfs>
  <cellXfs count="245">
    <xf numFmtId="0" fontId="0" fillId="0" borderId="0" xfId="0"/>
    <xf numFmtId="3" fontId="0" fillId="0" borderId="0" xfId="0" applyNumberFormat="1"/>
    <xf numFmtId="164" fontId="0" fillId="0" borderId="0" xfId="0" applyNumberFormat="1"/>
    <xf numFmtId="3" fontId="10" fillId="0" borderId="0" xfId="0" applyNumberFormat="1" applyFont="1"/>
    <xf numFmtId="0" fontId="11" fillId="0" borderId="0" xfId="0" applyFont="1" applyAlignment="1">
      <alignment horizontal="center"/>
    </xf>
    <xf numFmtId="0" fontId="10" fillId="0" borderId="8" xfId="0" applyFont="1" applyBorder="1" applyAlignment="1">
      <alignment horizontal="left"/>
    </xf>
    <xf numFmtId="164" fontId="10" fillId="0" borderId="9" xfId="0" applyNumberFormat="1" applyFont="1" applyBorder="1"/>
    <xf numFmtId="164" fontId="10" fillId="0" borderId="10" xfId="0" applyNumberFormat="1" applyFont="1" applyBorder="1"/>
    <xf numFmtId="3" fontId="10" fillId="0" borderId="10" xfId="0" applyNumberFormat="1" applyFont="1" applyBorder="1"/>
    <xf numFmtId="3" fontId="10" fillId="0" borderId="8" xfId="0" applyNumberFormat="1" applyFont="1" applyBorder="1"/>
    <xf numFmtId="0" fontId="12" fillId="0" borderId="7" xfId="0" applyFont="1" applyBorder="1" applyAlignment="1">
      <alignment horizontal="center"/>
    </xf>
    <xf numFmtId="164" fontId="10" fillId="6" borderId="9" xfId="0" applyNumberFormat="1" applyFont="1" applyFill="1" applyBorder="1"/>
    <xf numFmtId="3" fontId="10" fillId="6" borderId="9" xfId="0" applyNumberFormat="1" applyFont="1" applyFill="1" applyBorder="1"/>
    <xf numFmtId="3" fontId="10" fillId="6" borderId="10" xfId="0" applyNumberFormat="1" applyFont="1" applyFill="1" applyBorder="1"/>
    <xf numFmtId="0" fontId="13" fillId="4" borderId="12" xfId="0" applyFont="1" applyFill="1" applyBorder="1"/>
    <xf numFmtId="0" fontId="10" fillId="4" borderId="13" xfId="0" applyFont="1" applyFill="1" applyBorder="1" applyAlignment="1">
      <alignment horizontal="left"/>
    </xf>
    <xf numFmtId="3" fontId="10" fillId="4" borderId="14" xfId="0" applyNumberFormat="1" applyFont="1" applyFill="1" applyBorder="1"/>
    <xf numFmtId="0" fontId="12" fillId="0" borderId="0" xfId="0" applyFont="1"/>
    <xf numFmtId="164" fontId="10" fillId="4" borderId="14" xfId="0" applyNumberFormat="1" applyFont="1" applyFill="1" applyBorder="1"/>
    <xf numFmtId="164" fontId="10" fillId="0" borderId="9" xfId="3" applyNumberFormat="1" applyFont="1" applyBorder="1"/>
    <xf numFmtId="164" fontId="10" fillId="0" borderId="7" xfId="3" applyNumberFormat="1" applyFont="1" applyBorder="1"/>
    <xf numFmtId="164" fontId="10" fillId="6" borderId="9" xfId="3" applyNumberFormat="1" applyFont="1" applyFill="1" applyBorder="1"/>
    <xf numFmtId="3" fontId="10" fillId="0" borderId="10" xfId="3" applyNumberFormat="1" applyFont="1" applyBorder="1"/>
    <xf numFmtId="3" fontId="10" fillId="0" borderId="0" xfId="3" applyNumberFormat="1" applyFont="1"/>
    <xf numFmtId="3" fontId="10" fillId="0" borderId="11" xfId="0" applyNumberFormat="1" applyFont="1" applyBorder="1"/>
    <xf numFmtId="0" fontId="10" fillId="0" borderId="8" xfId="0" applyFont="1" applyFill="1" applyBorder="1" applyAlignment="1">
      <alignment horizontal="left"/>
    </xf>
    <xf numFmtId="164" fontId="10" fillId="0" borderId="9" xfId="0" applyNumberFormat="1" applyFont="1" applyFill="1" applyBorder="1"/>
    <xf numFmtId="164" fontId="10" fillId="0" borderId="10" xfId="0" applyNumberFormat="1" applyFont="1" applyFill="1" applyBorder="1"/>
    <xf numFmtId="3" fontId="10" fillId="0" borderId="10" xfId="0" applyNumberFormat="1" applyFont="1" applyFill="1" applyBorder="1"/>
    <xf numFmtId="3" fontId="10" fillId="0" borderId="8" xfId="0" applyNumberFormat="1" applyFont="1" applyFill="1" applyBorder="1"/>
    <xf numFmtId="164" fontId="10" fillId="0" borderId="9" xfId="3" applyNumberFormat="1" applyFont="1" applyFill="1" applyBorder="1"/>
    <xf numFmtId="3" fontId="10" fillId="0" borderId="10" xfId="3" applyNumberFormat="1" applyFont="1" applyFill="1" applyBorder="1"/>
    <xf numFmtId="0" fontId="0" fillId="0" borderId="0" xfId="0" applyFill="1"/>
    <xf numFmtId="3" fontId="0" fillId="0" borderId="0" xfId="0" applyNumberFormat="1" applyFill="1"/>
    <xf numFmtId="3" fontId="10" fillId="0" borderId="16" xfId="0" applyNumberFormat="1" applyFont="1" applyBorder="1"/>
    <xf numFmtId="3" fontId="10" fillId="0" borderId="15" xfId="0" applyNumberFormat="1" applyFont="1" applyBorder="1"/>
    <xf numFmtId="3" fontId="14" fillId="0" borderId="16" xfId="4" applyNumberFormat="1" applyFont="1" applyBorder="1"/>
    <xf numFmtId="166" fontId="10" fillId="0" borderId="16" xfId="3" applyNumberFormat="1" applyFont="1" applyBorder="1"/>
    <xf numFmtId="49" fontId="0" fillId="0" borderId="0" xfId="0" applyNumberFormat="1"/>
    <xf numFmtId="3" fontId="10" fillId="0" borderId="0" xfId="0" applyNumberFormat="1" applyFont="1" applyBorder="1"/>
    <xf numFmtId="3" fontId="10" fillId="0" borderId="22" xfId="0" applyNumberFormat="1" applyFont="1" applyBorder="1"/>
    <xf numFmtId="3" fontId="10" fillId="0" borderId="24" xfId="0" applyNumberFormat="1" applyFont="1" applyBorder="1"/>
    <xf numFmtId="3" fontId="10" fillId="0" borderId="24" xfId="0" applyNumberFormat="1" applyFont="1" applyFill="1" applyBorder="1"/>
    <xf numFmtId="3" fontId="10" fillId="0" borderId="23" xfId="0" applyNumberFormat="1" applyFont="1" applyBorder="1"/>
    <xf numFmtId="0" fontId="10" fillId="8" borderId="43" xfId="0" applyFont="1" applyFill="1" applyBorder="1" applyAlignment="1">
      <alignment horizontal="center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0" fillId="0" borderId="7" xfId="0" applyBorder="1"/>
    <xf numFmtId="9" fontId="10" fillId="6" borderId="10" xfId="1" applyFont="1" applyFill="1" applyBorder="1" applyAlignment="1">
      <alignment horizontal="center" vertical="center"/>
    </xf>
    <xf numFmtId="165" fontId="10" fillId="0" borderId="10" xfId="1" applyNumberFormat="1" applyFont="1" applyBorder="1" applyAlignment="1">
      <alignment horizontal="center" vertical="center"/>
    </xf>
    <xf numFmtId="165" fontId="10" fillId="0" borderId="10" xfId="1" applyNumberFormat="1" applyFont="1" applyFill="1" applyBorder="1" applyAlignment="1">
      <alignment horizontal="center" vertical="center"/>
    </xf>
    <xf numFmtId="1" fontId="10" fillId="4" borderId="14" xfId="1" applyNumberFormat="1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3" fontId="10" fillId="6" borderId="10" xfId="0" applyNumberFormat="1" applyFont="1" applyFill="1" applyBorder="1" applyAlignment="1">
      <alignment horizontal="center" vertical="center"/>
    </xf>
    <xf numFmtId="164" fontId="10" fillId="0" borderId="10" xfId="3" applyNumberFormat="1" applyFont="1" applyBorder="1" applyAlignment="1">
      <alignment horizontal="center" vertical="center"/>
    </xf>
    <xf numFmtId="164" fontId="10" fillId="0" borderId="10" xfId="3" applyNumberFormat="1" applyFont="1" applyFill="1" applyBorder="1" applyAlignment="1">
      <alignment horizontal="center" vertical="center"/>
    </xf>
    <xf numFmtId="164" fontId="10" fillId="0" borderId="0" xfId="3" applyNumberFormat="1" applyFont="1" applyBorder="1" applyAlignment="1">
      <alignment horizontal="center" vertical="center"/>
    </xf>
    <xf numFmtId="164" fontId="10" fillId="6" borderId="10" xfId="3" applyNumberFormat="1" applyFont="1" applyFill="1" applyBorder="1" applyAlignment="1">
      <alignment horizontal="center" vertical="center"/>
    </xf>
    <xf numFmtId="164" fontId="10" fillId="0" borderId="0" xfId="3" applyNumberFormat="1" applyFont="1" applyAlignment="1">
      <alignment horizontal="center" vertical="center"/>
    </xf>
    <xf numFmtId="3" fontId="10" fillId="0" borderId="8" xfId="3" applyNumberFormat="1" applyFont="1" applyBorder="1" applyAlignment="1">
      <alignment horizontal="center" vertical="center"/>
    </xf>
    <xf numFmtId="164" fontId="10" fillId="0" borderId="8" xfId="3" applyNumberFormat="1" applyFont="1" applyBorder="1" applyAlignment="1">
      <alignment horizontal="center" vertical="center"/>
    </xf>
    <xf numFmtId="164" fontId="10" fillId="0" borderId="8" xfId="3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indent="1"/>
    </xf>
    <xf numFmtId="164" fontId="10" fillId="0" borderId="7" xfId="0" applyNumberFormat="1" applyFont="1" applyBorder="1"/>
    <xf numFmtId="164" fontId="10" fillId="0" borderId="0" xfId="0" applyNumberFormat="1" applyFont="1"/>
    <xf numFmtId="165" fontId="10" fillId="0" borderId="0" xfId="1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3" fontId="10" fillId="0" borderId="0" xfId="0" applyNumberFormat="1" applyFont="1" applyFill="1"/>
    <xf numFmtId="164" fontId="10" fillId="0" borderId="11" xfId="3" applyNumberFormat="1" applyFont="1" applyBorder="1" applyAlignment="1">
      <alignment horizontal="center" vertical="center"/>
    </xf>
    <xf numFmtId="0" fontId="10" fillId="0" borderId="0" xfId="0" applyFont="1"/>
    <xf numFmtId="164" fontId="10" fillId="0" borderId="0" xfId="0" applyNumberFormat="1" applyFont="1" applyBorder="1"/>
    <xf numFmtId="0" fontId="17" fillId="0" borderId="0" xfId="24" applyFont="1"/>
    <xf numFmtId="0" fontId="18" fillId="0" borderId="0" xfId="24" applyFont="1"/>
    <xf numFmtId="0" fontId="17" fillId="0" borderId="0" xfId="24" applyFont="1" applyAlignment="1">
      <alignment vertical="center"/>
    </xf>
    <xf numFmtId="0" fontId="20" fillId="0" borderId="0" xfId="24" applyFont="1" applyAlignment="1">
      <alignment horizontal="center"/>
    </xf>
    <xf numFmtId="0" fontId="21" fillId="0" borderId="0" xfId="24" applyFont="1" applyAlignment="1">
      <alignment horizontal="center"/>
    </xf>
    <xf numFmtId="0" fontId="19" fillId="0" borderId="0" xfId="24" applyFont="1" applyAlignment="1">
      <alignment horizontal="center"/>
    </xf>
    <xf numFmtId="0" fontId="16" fillId="0" borderId="0" xfId="24" applyFont="1"/>
    <xf numFmtId="0" fontId="16" fillId="0" borderId="0" xfId="24" applyFont="1" applyAlignment="1">
      <alignment wrapText="1"/>
    </xf>
    <xf numFmtId="0" fontId="22" fillId="6" borderId="58" xfId="24" applyFont="1" applyFill="1" applyBorder="1" applyAlignment="1">
      <alignment horizontal="center" vertical="center" wrapText="1"/>
    </xf>
    <xf numFmtId="0" fontId="22" fillId="6" borderId="59" xfId="24" applyFont="1" applyFill="1" applyBorder="1" applyAlignment="1">
      <alignment horizontal="center" vertical="center" wrapText="1"/>
    </xf>
    <xf numFmtId="0" fontId="22" fillId="10" borderId="58" xfId="24" applyFont="1" applyFill="1" applyBorder="1" applyAlignment="1">
      <alignment horizontal="center" vertical="center" wrapText="1"/>
    </xf>
    <xf numFmtId="0" fontId="22" fillId="10" borderId="52" xfId="24" applyFont="1" applyFill="1" applyBorder="1" applyAlignment="1">
      <alignment vertical="center" wrapText="1"/>
    </xf>
    <xf numFmtId="0" fontId="22" fillId="10" borderId="60" xfId="24" applyFont="1" applyFill="1" applyBorder="1" applyAlignment="1">
      <alignment vertical="center" wrapText="1"/>
    </xf>
    <xf numFmtId="0" fontId="22" fillId="10" borderId="55" xfId="24" applyFont="1" applyFill="1" applyBorder="1" applyAlignment="1">
      <alignment vertical="center" wrapText="1"/>
    </xf>
    <xf numFmtId="0" fontId="22" fillId="10" borderId="52" xfId="24" applyFont="1" applyFill="1" applyBorder="1" applyAlignment="1">
      <alignment horizontal="center" vertical="center" wrapText="1"/>
    </xf>
    <xf numFmtId="0" fontId="22" fillId="10" borderId="59" xfId="24" applyFont="1" applyFill="1" applyBorder="1" applyAlignment="1">
      <alignment horizontal="center" vertical="center" wrapText="1"/>
    </xf>
    <xf numFmtId="0" fontId="22" fillId="6" borderId="52" xfId="24" applyFont="1" applyFill="1" applyBorder="1" applyAlignment="1">
      <alignment vertical="center" wrapText="1"/>
    </xf>
    <xf numFmtId="0" fontId="22" fillId="6" borderId="60" xfId="24" applyFont="1" applyFill="1" applyBorder="1" applyAlignment="1">
      <alignment vertical="center" wrapText="1"/>
    </xf>
    <xf numFmtId="0" fontId="22" fillId="6" borderId="55" xfId="24" applyFont="1" applyFill="1" applyBorder="1" applyAlignment="1">
      <alignment vertical="center" wrapText="1"/>
    </xf>
    <xf numFmtId="0" fontId="22" fillId="6" borderId="52" xfId="24" applyFont="1" applyFill="1" applyBorder="1" applyAlignment="1">
      <alignment horizontal="center" vertical="center" wrapText="1"/>
    </xf>
    <xf numFmtId="0" fontId="21" fillId="0" borderId="61" xfId="24" applyFont="1" applyBorder="1" applyAlignment="1" applyProtection="1">
      <alignment horizontal="left" vertical="center" wrapText="1"/>
      <protection locked="0"/>
    </xf>
    <xf numFmtId="0" fontId="23" fillId="0" borderId="61" xfId="24" applyFont="1" applyBorder="1" applyAlignment="1">
      <alignment horizontal="center"/>
    </xf>
    <xf numFmtId="0" fontId="18" fillId="0" borderId="61" xfId="24" applyFont="1" applyBorder="1"/>
    <xf numFmtId="0" fontId="16" fillId="0" borderId="61" xfId="24" applyFont="1" applyBorder="1"/>
    <xf numFmtId="0" fontId="21" fillId="0" borderId="62" xfId="24" applyFont="1" applyBorder="1" applyAlignment="1" applyProtection="1">
      <alignment horizontal="left" vertical="center" wrapText="1"/>
      <protection locked="0"/>
    </xf>
    <xf numFmtId="0" fontId="23" fillId="0" borderId="63" xfId="24" applyFont="1" applyBorder="1" applyAlignment="1">
      <alignment horizontal="center"/>
    </xf>
    <xf numFmtId="0" fontId="18" fillId="0" borderId="63" xfId="24" applyFont="1" applyBorder="1"/>
    <xf numFmtId="0" fontId="16" fillId="0" borderId="63" xfId="24" applyFont="1" applyBorder="1"/>
    <xf numFmtId="0" fontId="21" fillId="0" borderId="63" xfId="24" applyFont="1" applyBorder="1" applyAlignment="1" applyProtection="1">
      <alignment horizontal="left" vertical="center" wrapText="1"/>
      <protection locked="0"/>
    </xf>
    <xf numFmtId="0" fontId="22" fillId="0" borderId="62" xfId="24" applyFont="1" applyBorder="1" applyAlignment="1">
      <alignment horizontal="center"/>
    </xf>
    <xf numFmtId="0" fontId="16" fillId="0" borderId="62" xfId="24" applyFont="1" applyBorder="1"/>
    <xf numFmtId="0" fontId="18" fillId="0" borderId="62" xfId="24" applyFont="1" applyBorder="1"/>
    <xf numFmtId="0" fontId="21" fillId="0" borderId="62" xfId="24" applyFont="1" applyBorder="1" applyAlignment="1">
      <alignment horizontal="left" vertical="center" wrapText="1"/>
    </xf>
    <xf numFmtId="0" fontId="21" fillId="0" borderId="0" xfId="24" applyFont="1"/>
    <xf numFmtId="0" fontId="21" fillId="0" borderId="53" xfId="24" applyFont="1" applyBorder="1" applyAlignment="1">
      <alignment horizontal="left" vertical="center" wrapText="1"/>
    </xf>
    <xf numFmtId="0" fontId="22" fillId="0" borderId="52" xfId="24" applyFont="1" applyBorder="1" applyAlignment="1">
      <alignment horizontal="center"/>
    </xf>
    <xf numFmtId="0" fontId="16" fillId="0" borderId="52" xfId="24" applyFont="1" applyBorder="1"/>
    <xf numFmtId="0" fontId="18" fillId="0" borderId="52" xfId="24" applyFont="1" applyBorder="1"/>
    <xf numFmtId="0" fontId="21" fillId="0" borderId="64" xfId="24" applyFont="1" applyBorder="1" applyAlignment="1">
      <alignment horizontal="left" vertical="center" wrapText="1"/>
    </xf>
    <xf numFmtId="0" fontId="22" fillId="0" borderId="65" xfId="24" applyFont="1" applyBorder="1" applyAlignment="1">
      <alignment horizontal="center"/>
    </xf>
    <xf numFmtId="0" fontId="21" fillId="0" borderId="66" xfId="24" applyFont="1" applyBorder="1" applyAlignment="1">
      <alignment horizontal="right" vertical="center" wrapText="1"/>
    </xf>
    <xf numFmtId="0" fontId="22" fillId="0" borderId="67" xfId="24" applyFont="1" applyBorder="1" applyAlignment="1">
      <alignment horizontal="center"/>
    </xf>
    <xf numFmtId="0" fontId="22" fillId="0" borderId="68" xfId="24" applyFont="1" applyBorder="1" applyAlignment="1">
      <alignment horizontal="center"/>
    </xf>
    <xf numFmtId="0" fontId="16" fillId="0" borderId="68" xfId="24" applyFont="1" applyBorder="1"/>
    <xf numFmtId="0" fontId="18" fillId="0" borderId="68" xfId="24" applyFont="1" applyBorder="1"/>
    <xf numFmtId="0" fontId="21" fillId="0" borderId="66" xfId="24" applyFont="1" applyBorder="1" applyAlignment="1">
      <alignment horizontal="right"/>
    </xf>
    <xf numFmtId="0" fontId="24" fillId="0" borderId="66" xfId="24" applyFont="1" applyBorder="1" applyAlignment="1">
      <alignment horizontal="right"/>
    </xf>
    <xf numFmtId="0" fontId="21" fillId="0" borderId="69" xfId="24" applyFont="1" applyBorder="1" applyAlignment="1">
      <alignment horizontal="right"/>
    </xf>
    <xf numFmtId="0" fontId="22" fillId="0" borderId="51" xfId="24" applyFont="1" applyBorder="1" applyAlignment="1">
      <alignment horizontal="center"/>
    </xf>
    <xf numFmtId="0" fontId="17" fillId="0" borderId="70" xfId="24" applyFont="1" applyBorder="1" applyAlignment="1">
      <alignment vertical="center"/>
    </xf>
    <xf numFmtId="0" fontId="25" fillId="0" borderId="70" xfId="24" applyFont="1" applyBorder="1"/>
    <xf numFmtId="0" fontId="17" fillId="0" borderId="70" xfId="24" applyFont="1" applyBorder="1"/>
    <xf numFmtId="0" fontId="18" fillId="0" borderId="70" xfId="24" applyFont="1" applyBorder="1"/>
    <xf numFmtId="0" fontId="25" fillId="0" borderId="70" xfId="24" applyFont="1" applyBorder="1" applyAlignment="1">
      <alignment horizontal="right"/>
    </xf>
    <xf numFmtId="0" fontId="22" fillId="0" borderId="0" xfId="24" applyFont="1" applyAlignment="1">
      <alignment horizontal="left" vertical="center" wrapText="1"/>
    </xf>
    <xf numFmtId="0" fontId="26" fillId="0" borderId="0" xfId="24" applyFont="1" applyAlignment="1">
      <alignment vertical="top"/>
    </xf>
    <xf numFmtId="0" fontId="27" fillId="0" borderId="0" xfId="24" applyFont="1" applyAlignment="1">
      <alignment vertical="top"/>
    </xf>
    <xf numFmtId="0" fontId="25" fillId="0" borderId="0" xfId="24" applyFont="1"/>
    <xf numFmtId="0" fontId="28" fillId="0" borderId="0" xfId="24" applyFont="1" applyAlignment="1">
      <alignment horizontal="left" vertical="center" wrapText="1"/>
    </xf>
    <xf numFmtId="0" fontId="28" fillId="0" borderId="0" xfId="24" applyFont="1" applyAlignment="1">
      <alignment wrapText="1"/>
    </xf>
    <xf numFmtId="0" fontId="29" fillId="0" borderId="0" xfId="24" applyFont="1" applyAlignment="1">
      <alignment wrapText="1"/>
    </xf>
    <xf numFmtId="3" fontId="16" fillId="0" borderId="62" xfId="24" applyNumberFormat="1" applyFont="1" applyBorder="1"/>
    <xf numFmtId="3" fontId="16" fillId="0" borderId="61" xfId="24" applyNumberFormat="1" applyFont="1" applyBorder="1"/>
    <xf numFmtId="3" fontId="16" fillId="0" borderId="63" xfId="24" applyNumberFormat="1" applyFont="1" applyBorder="1"/>
    <xf numFmtId="0" fontId="22" fillId="0" borderId="52" xfId="24" applyFont="1" applyBorder="1"/>
    <xf numFmtId="0" fontId="23" fillId="0" borderId="52" xfId="24" applyFont="1" applyBorder="1"/>
    <xf numFmtId="3" fontId="22" fillId="0" borderId="52" xfId="24" applyNumberFormat="1" applyFont="1" applyBorder="1"/>
    <xf numFmtId="0" fontId="24" fillId="0" borderId="0" xfId="24" applyFont="1"/>
    <xf numFmtId="0" fontId="12" fillId="0" borderId="7" xfId="0" applyFont="1" applyBorder="1" applyAlignment="1">
      <alignment horizontal="center" vertical="center"/>
    </xf>
    <xf numFmtId="0" fontId="10" fillId="7" borderId="48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49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0" fontId="10" fillId="2" borderId="47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horizontal="center"/>
    </xf>
    <xf numFmtId="0" fontId="10" fillId="7" borderId="46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/>
    </xf>
    <xf numFmtId="0" fontId="10" fillId="4" borderId="47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horizontal="center" wrapText="1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/>
    </xf>
    <xf numFmtId="0" fontId="10" fillId="7" borderId="40" xfId="0" applyFont="1" applyFill="1" applyBorder="1" applyAlignment="1">
      <alignment horizontal="center"/>
    </xf>
    <xf numFmtId="0" fontId="28" fillId="0" borderId="0" xfId="24" applyFont="1" applyAlignment="1">
      <alignment horizontal="left" wrapText="1"/>
    </xf>
    <xf numFmtId="0" fontId="19" fillId="0" borderId="0" xfId="24" applyFont="1" applyAlignment="1">
      <alignment horizontal="center"/>
    </xf>
    <xf numFmtId="0" fontId="22" fillId="0" borderId="57" xfId="24" applyFont="1" applyBorder="1" applyAlignment="1">
      <alignment horizontal="center"/>
    </xf>
    <xf numFmtId="0" fontId="22" fillId="0" borderId="71" xfId="24" applyFont="1" applyBorder="1" applyAlignment="1">
      <alignment horizontal="center"/>
    </xf>
    <xf numFmtId="0" fontId="22" fillId="10" borderId="50" xfId="24" applyFont="1" applyFill="1" applyBorder="1" applyAlignment="1">
      <alignment horizontal="center" vertical="center" wrapText="1"/>
    </xf>
    <xf numFmtId="0" fontId="22" fillId="10" borderId="51" xfId="24" applyFont="1" applyFill="1" applyBorder="1" applyAlignment="1">
      <alignment horizontal="center" vertical="center" wrapText="1"/>
    </xf>
    <xf numFmtId="0" fontId="22" fillId="0" borderId="52" xfId="24" applyFont="1" applyBorder="1" applyAlignment="1">
      <alignment vertical="center"/>
    </xf>
    <xf numFmtId="0" fontId="22" fillId="0" borderId="2" xfId="24" applyFont="1" applyBorder="1" applyAlignment="1">
      <alignment vertical="center"/>
    </xf>
    <xf numFmtId="0" fontId="22" fillId="0" borderId="57" xfId="24" applyFont="1" applyBorder="1" applyAlignment="1">
      <alignment vertical="center"/>
    </xf>
    <xf numFmtId="0" fontId="28" fillId="0" borderId="0" xfId="24" applyFont="1" applyAlignment="1">
      <alignment horizontal="center" vertical="center" wrapText="1"/>
    </xf>
    <xf numFmtId="0" fontId="28" fillId="0" borderId="0" xfId="24" applyFont="1" applyAlignment="1">
      <alignment wrapText="1"/>
    </xf>
    <xf numFmtId="0" fontId="17" fillId="0" borderId="0" xfId="24" applyFont="1"/>
    <xf numFmtId="0" fontId="22" fillId="6" borderId="50" xfId="24" applyFont="1" applyFill="1" applyBorder="1" applyAlignment="1">
      <alignment horizontal="center" vertical="center" wrapText="1"/>
    </xf>
    <xf numFmtId="0" fontId="22" fillId="6" borderId="51" xfId="24" applyFont="1" applyFill="1" applyBorder="1" applyAlignment="1">
      <alignment horizontal="center" vertical="center" wrapText="1"/>
    </xf>
    <xf numFmtId="0" fontId="22" fillId="10" borderId="52" xfId="24" applyFont="1" applyFill="1" applyBorder="1" applyAlignment="1">
      <alignment horizontal="center" vertical="center" wrapText="1"/>
    </xf>
    <xf numFmtId="0" fontId="22" fillId="6" borderId="52" xfId="24" applyFont="1" applyFill="1" applyBorder="1" applyAlignment="1">
      <alignment horizontal="center" vertical="center" wrapText="1"/>
    </xf>
    <xf numFmtId="0" fontId="22" fillId="10" borderId="54" xfId="24" applyFont="1" applyFill="1" applyBorder="1" applyAlignment="1">
      <alignment horizontal="center" vertical="center" wrapText="1"/>
    </xf>
    <xf numFmtId="0" fontId="22" fillId="6" borderId="55" xfId="24" applyFont="1" applyFill="1" applyBorder="1" applyAlignment="1">
      <alignment horizontal="center" vertical="center" wrapText="1"/>
    </xf>
    <xf numFmtId="0" fontId="22" fillId="6" borderId="56" xfId="24" applyFont="1" applyFill="1" applyBorder="1" applyAlignment="1">
      <alignment horizontal="center" vertical="center" wrapText="1"/>
    </xf>
    <xf numFmtId="0" fontId="22" fillId="6" borderId="2" xfId="24" applyFont="1" applyFill="1" applyBorder="1" applyAlignment="1">
      <alignment horizontal="center" vertical="center" wrapText="1"/>
    </xf>
    <xf numFmtId="0" fontId="22" fillId="6" borderId="17" xfId="24" applyFont="1" applyFill="1" applyBorder="1" applyAlignment="1">
      <alignment horizontal="center" vertical="center" wrapText="1"/>
    </xf>
    <xf numFmtId="0" fontId="22" fillId="6" borderId="57" xfId="24" applyFont="1" applyFill="1" applyBorder="1" applyAlignment="1">
      <alignment horizontal="center" vertical="center" wrapText="1"/>
    </xf>
    <xf numFmtId="0" fontId="22" fillId="6" borderId="58" xfId="24" applyFont="1" applyFill="1" applyBorder="1" applyAlignment="1">
      <alignment horizontal="center" vertical="center" wrapText="1"/>
    </xf>
    <xf numFmtId="0" fontId="22" fillId="10" borderId="55" xfId="24" applyFont="1" applyFill="1" applyBorder="1" applyAlignment="1">
      <alignment horizontal="center" vertical="center" wrapText="1"/>
    </xf>
    <xf numFmtId="0" fontId="22" fillId="10" borderId="56" xfId="24" applyFont="1" applyFill="1" applyBorder="1" applyAlignment="1">
      <alignment horizontal="center" vertical="center" wrapText="1"/>
    </xf>
    <xf numFmtId="0" fontId="22" fillId="10" borderId="2" xfId="24" applyFont="1" applyFill="1" applyBorder="1" applyAlignment="1">
      <alignment horizontal="center" vertical="center" wrapText="1"/>
    </xf>
    <xf numFmtId="0" fontId="22" fillId="10" borderId="17" xfId="24" applyFont="1" applyFill="1" applyBorder="1" applyAlignment="1">
      <alignment horizontal="center" vertical="center" wrapText="1"/>
    </xf>
    <xf numFmtId="0" fontId="22" fillId="10" borderId="57" xfId="24" applyFont="1" applyFill="1" applyBorder="1" applyAlignment="1">
      <alignment horizontal="center" vertical="center" wrapText="1"/>
    </xf>
    <xf numFmtId="0" fontId="22" fillId="10" borderId="58" xfId="24" applyFont="1" applyFill="1" applyBorder="1" applyAlignment="1">
      <alignment horizontal="center" vertical="center" wrapText="1"/>
    </xf>
    <xf numFmtId="0" fontId="22" fillId="9" borderId="52" xfId="24" applyFont="1" applyFill="1" applyBorder="1" applyAlignment="1">
      <alignment horizontal="center" vertical="center" wrapText="1"/>
    </xf>
    <xf numFmtId="0" fontId="22" fillId="9" borderId="50" xfId="24" applyFont="1" applyFill="1" applyBorder="1" applyAlignment="1">
      <alignment horizontal="center" vertical="center" wrapText="1"/>
    </xf>
    <xf numFmtId="0" fontId="22" fillId="9" borderId="54" xfId="24" applyFont="1" applyFill="1" applyBorder="1" applyAlignment="1">
      <alignment horizontal="center" vertical="center" wrapText="1"/>
    </xf>
    <xf numFmtId="0" fontId="22" fillId="9" borderId="51" xfId="24" applyFont="1" applyFill="1" applyBorder="1" applyAlignment="1">
      <alignment horizontal="center" vertical="center" wrapText="1"/>
    </xf>
    <xf numFmtId="0" fontId="22" fillId="6" borderId="54" xfId="24" applyFont="1" applyFill="1" applyBorder="1" applyAlignment="1">
      <alignment horizontal="center" vertical="center" wrapText="1"/>
    </xf>
    <xf numFmtId="0" fontId="22" fillId="0" borderId="50" xfId="24" applyFont="1" applyBorder="1" applyAlignment="1">
      <alignment horizontal="right"/>
    </xf>
    <xf numFmtId="0" fontId="22" fillId="0" borderId="51" xfId="24" applyFont="1" applyBorder="1" applyAlignment="1">
      <alignment horizontal="right"/>
    </xf>
    <xf numFmtId="0" fontId="22" fillId="0" borderId="52" xfId="24" applyFont="1" applyBorder="1" applyAlignment="1">
      <alignment horizontal="center" vertical="center" wrapText="1"/>
    </xf>
    <xf numFmtId="0" fontId="22" fillId="0" borderId="52" xfId="24" applyFont="1" applyBorder="1" applyAlignment="1">
      <alignment vertical="center" wrapText="1"/>
    </xf>
    <xf numFmtId="0" fontId="21" fillId="0" borderId="53" xfId="24" applyFont="1" applyBorder="1" applyAlignment="1">
      <alignment horizontal="center" vertical="center" wrapText="1"/>
    </xf>
    <xf numFmtId="0" fontId="21" fillId="0" borderId="1" xfId="24" applyFont="1" applyBorder="1" applyAlignment="1">
      <alignment vertical="center" wrapText="1"/>
    </xf>
    <xf numFmtId="0" fontId="21" fillId="0" borderId="59" xfId="24" applyFont="1" applyBorder="1" applyAlignment="1">
      <alignment vertical="center" wrapText="1"/>
    </xf>
  </cellXfs>
  <cellStyles count="25">
    <cellStyle name="Comma" xfId="3" builtinId="3"/>
    <cellStyle name="Comma 2" xfId="6" xr:uid="{00000000-0005-0000-0000-000001000000}"/>
    <cellStyle name="Comma 3" xfId="9" xr:uid="{055DC66A-74CD-414B-931E-FB346B8876D0}"/>
    <cellStyle name="Comma 4" xfId="12" xr:uid="{D2C031AA-9713-4844-80EC-7EB90196B8B3}"/>
    <cellStyle name="Comma 5" xfId="15" xr:uid="{2A651562-9D71-408D-993F-FC39E006FB6A}"/>
    <cellStyle name="Comma 6" xfId="18" xr:uid="{E55476BD-7E20-486D-B2DA-B8668E8A7FEA}"/>
    <cellStyle name="Comma 7" xfId="21" xr:uid="{110D9310-0DFB-4716-871C-EBE27B4A6697}"/>
    <cellStyle name="Comma 8" xfId="23" xr:uid="{28FA9A28-81B4-462B-A488-E3A7401D42FE}"/>
    <cellStyle name="Normal" xfId="0" builtinId="0"/>
    <cellStyle name="Normal 10" xfId="22" xr:uid="{90537864-5FDA-408E-8581-D48775CAD06E}"/>
    <cellStyle name="Normal 11" xfId="24" xr:uid="{91F8DFE0-D2D9-4B2C-A27A-A233BFF8B79B}"/>
    <cellStyle name="Normal 2" xfId="2" xr:uid="{00000000-0005-0000-0000-000003000000}"/>
    <cellStyle name="Normal 2 2" xfId="8" xr:uid="{82F9209B-E30F-44F5-8687-2B7DD7834EFA}"/>
    <cellStyle name="Normal 2 3" xfId="11" xr:uid="{3D0F2A0D-D63E-4CEB-8EF4-81980CE61CA0}"/>
    <cellStyle name="Normal 2 4" xfId="14" xr:uid="{811D84A3-A9CC-4FBD-A7E2-BF4837605678}"/>
    <cellStyle name="Normal 2 5" xfId="17" xr:uid="{017B9975-31F1-4E70-80C3-FCF4604890BE}"/>
    <cellStyle name="Normal 2 6" xfId="20" xr:uid="{8813C96E-0CDC-4708-9428-E2FC78021D67}"/>
    <cellStyle name="Normal 3" xfId="4" xr:uid="{00000000-0005-0000-0000-000004000000}"/>
    <cellStyle name="Normal 4" xfId="5" xr:uid="{00000000-0005-0000-0000-000005000000}"/>
    <cellStyle name="Normal 5" xfId="7" xr:uid="{1B0E7D85-FADD-498B-B5C8-E1DD3B5C2EFA}"/>
    <cellStyle name="Normal 6" xfId="10" xr:uid="{35DA4EC8-5587-4EEE-8944-3F0389803F9D}"/>
    <cellStyle name="Normal 7" xfId="13" xr:uid="{E0A67AD3-F684-4758-B37F-5152E33C2992}"/>
    <cellStyle name="Normal 8" xfId="16" xr:uid="{382BF724-C1CE-4387-B2F5-93325E98B5D7}"/>
    <cellStyle name="Normal 9" xfId="19" xr:uid="{30E618D5-9DCB-4FCD-8D95-73B34E41968B}"/>
    <cellStyle name="Percent" xfId="1" builtinId="5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99"/>
      <color rgb="FF00CC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4EA1-2325-4CC6-B851-22F05FC37C11}">
  <dimension ref="A1:BJ36"/>
  <sheetViews>
    <sheetView tabSelected="1" workbookViewId="0">
      <selection activeCell="AC28" sqref="AC28"/>
    </sheetView>
  </sheetViews>
  <sheetFormatPr defaultColWidth="8.85546875" defaultRowHeight="15" x14ac:dyDescent="0.25"/>
  <cols>
    <col min="1" max="1" width="5.5703125" style="88" bestFit="1" customWidth="1"/>
    <col min="2" max="2" width="34.140625" style="86" customWidth="1"/>
    <col min="3" max="4" width="7.140625" style="86" hidden="1" customWidth="1"/>
    <col min="5" max="5" width="5.7109375" style="86" hidden="1" customWidth="1"/>
    <col min="6" max="6" width="8.140625" style="86" hidden="1" customWidth="1"/>
    <col min="7" max="7" width="5.140625" style="86" hidden="1" customWidth="1"/>
    <col min="8" max="8" width="6" style="86" hidden="1" customWidth="1"/>
    <col min="9" max="9" width="5.28515625" style="86" hidden="1" customWidth="1"/>
    <col min="10" max="10" width="6.28515625" style="86" hidden="1" customWidth="1"/>
    <col min="11" max="11" width="5.42578125" style="86" hidden="1" customWidth="1"/>
    <col min="12" max="12" width="6.140625" style="86" hidden="1" customWidth="1"/>
    <col min="13" max="13" width="5.7109375" style="86" hidden="1" customWidth="1"/>
    <col min="14" max="14" width="6.140625" style="86" hidden="1" customWidth="1"/>
    <col min="15" max="15" width="5.5703125" style="86" hidden="1" customWidth="1"/>
    <col min="16" max="16" width="6" style="86" hidden="1" customWidth="1"/>
    <col min="17" max="17" width="5.5703125" style="86" hidden="1" customWidth="1"/>
    <col min="18" max="18" width="6.140625" style="86" hidden="1" customWidth="1"/>
    <col min="19" max="19" width="5.140625" style="86" hidden="1" customWidth="1"/>
    <col min="20" max="20" width="6" style="86" hidden="1" customWidth="1"/>
    <col min="21" max="21" width="5.140625" style="87" hidden="1" customWidth="1"/>
    <col min="22" max="22" width="6.140625" style="87" hidden="1" customWidth="1"/>
    <col min="23" max="23" width="5.28515625" style="87" hidden="1" customWidth="1"/>
    <col min="24" max="24" width="7.7109375" style="87" hidden="1" customWidth="1"/>
    <col min="25" max="25" width="6.140625" style="86" customWidth="1"/>
    <col min="26" max="26" width="6.42578125" style="86" customWidth="1"/>
    <col min="27" max="27" width="5.28515625" style="86" customWidth="1"/>
    <col min="28" max="28" width="6.140625" style="86" customWidth="1"/>
    <col min="29" max="29" width="7.42578125" style="86" bestFit="1" customWidth="1"/>
    <col min="30" max="30" width="6" style="86" customWidth="1"/>
    <col min="31" max="31" width="7.42578125" style="86" bestFit="1" customWidth="1"/>
    <col min="32" max="32" width="6.28515625" style="86" customWidth="1"/>
    <col min="33" max="33" width="7.42578125" style="86" bestFit="1" customWidth="1"/>
    <col min="34" max="34" width="6.140625" style="86" customWidth="1"/>
    <col min="35" max="35" width="7.42578125" style="86" bestFit="1" customWidth="1"/>
    <col min="36" max="36" width="6.140625" style="86" bestFit="1" customWidth="1"/>
    <col min="37" max="37" width="5.5703125" style="86" bestFit="1" customWidth="1"/>
    <col min="38" max="38" width="6" style="86" customWidth="1"/>
    <col min="39" max="39" width="5.5703125" style="86" bestFit="1" customWidth="1"/>
    <col min="40" max="40" width="6.140625" style="86" bestFit="1" customWidth="1"/>
    <col min="41" max="41" width="7.42578125" style="86" bestFit="1" customWidth="1"/>
    <col min="42" max="42" width="6" style="86" customWidth="1"/>
    <col min="43" max="43" width="7.42578125" style="87" bestFit="1" customWidth="1"/>
    <col min="44" max="44" width="6.140625" style="87" customWidth="1"/>
    <col min="45" max="45" width="6" style="87" customWidth="1"/>
    <col min="46" max="46" width="7.85546875" style="87" customWidth="1"/>
    <col min="47" max="47" width="7.5703125" style="86" hidden="1" customWidth="1"/>
    <col min="48" max="48" width="7" style="86" hidden="1" customWidth="1"/>
    <col min="49" max="49" width="0" style="86" hidden="1" customWidth="1"/>
    <col min="50" max="54" width="6.140625" style="86" hidden="1" customWidth="1"/>
    <col min="55" max="55" width="5.42578125" style="86" hidden="1" customWidth="1"/>
    <col min="56" max="56" width="6.140625" style="86" hidden="1" customWidth="1"/>
    <col min="57" max="57" width="5.42578125" style="86" hidden="1" customWidth="1"/>
    <col min="58" max="58" width="8" style="86" hidden="1" customWidth="1"/>
    <col min="59" max="59" width="5.28515625" style="86" hidden="1" customWidth="1"/>
    <col min="60" max="60" width="5.42578125" style="86" hidden="1" customWidth="1"/>
    <col min="61" max="61" width="5.140625" style="86" hidden="1" customWidth="1"/>
    <col min="62" max="62" width="5.7109375" style="86" hidden="1" customWidth="1"/>
    <col min="63" max="16384" width="8.85546875" style="86"/>
  </cols>
  <sheetData>
    <row r="1" spans="1:62" ht="15.75" x14ac:dyDescent="0.25">
      <c r="A1" s="205" t="s">
        <v>90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</row>
    <row r="2" spans="1:62" ht="15.75" x14ac:dyDescent="0.25"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89"/>
      <c r="V2" s="89"/>
      <c r="W2" s="89"/>
      <c r="X2" s="89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89"/>
      <c r="AR2" s="89"/>
      <c r="AS2" s="89"/>
      <c r="AT2" s="89"/>
    </row>
    <row r="3" spans="1:62" x14ac:dyDescent="0.25">
      <c r="A3" s="238" t="s">
        <v>55</v>
      </c>
      <c r="B3" s="239"/>
      <c r="C3" s="206" t="s">
        <v>56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BG3" s="92"/>
      <c r="BH3" s="92"/>
      <c r="BI3" s="92"/>
      <c r="BJ3" s="92"/>
    </row>
    <row r="4" spans="1:62" s="93" customFormat="1" ht="25.15" customHeight="1" x14ac:dyDescent="0.2">
      <c r="A4" s="240" t="s">
        <v>57</v>
      </c>
      <c r="B4" s="242" t="s">
        <v>58</v>
      </c>
      <c r="C4" s="234" t="s">
        <v>59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6"/>
      <c r="Y4" s="233" t="s">
        <v>60</v>
      </c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4" t="s">
        <v>39</v>
      </c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6"/>
    </row>
    <row r="5" spans="1:62" s="93" customFormat="1" ht="26.45" customHeight="1" x14ac:dyDescent="0.2">
      <c r="A5" s="241"/>
      <c r="B5" s="243"/>
      <c r="C5" s="219" t="s">
        <v>61</v>
      </c>
      <c r="D5" s="219"/>
      <c r="E5" s="219"/>
      <c r="F5" s="219"/>
      <c r="G5" s="218" t="s">
        <v>29</v>
      </c>
      <c r="H5" s="218"/>
      <c r="I5" s="218"/>
      <c r="J5" s="218"/>
      <c r="K5" s="218" t="s">
        <v>36</v>
      </c>
      <c r="L5" s="218"/>
      <c r="M5" s="218"/>
      <c r="N5" s="218"/>
      <c r="O5" s="218"/>
      <c r="P5" s="218"/>
      <c r="Q5" s="218"/>
      <c r="R5" s="218"/>
      <c r="S5" s="221" t="s">
        <v>38</v>
      </c>
      <c r="T5" s="222"/>
      <c r="U5" s="216" t="s">
        <v>36</v>
      </c>
      <c r="V5" s="237"/>
      <c r="W5" s="237"/>
      <c r="X5" s="217"/>
      <c r="Y5" s="219" t="s">
        <v>61</v>
      </c>
      <c r="Z5" s="219"/>
      <c r="AA5" s="219"/>
      <c r="AB5" s="219"/>
      <c r="AC5" s="219" t="s">
        <v>29</v>
      </c>
      <c r="AD5" s="219"/>
      <c r="AE5" s="219"/>
      <c r="AF5" s="219"/>
      <c r="AG5" s="219" t="s">
        <v>36</v>
      </c>
      <c r="AH5" s="219"/>
      <c r="AI5" s="219"/>
      <c r="AJ5" s="219"/>
      <c r="AK5" s="219"/>
      <c r="AL5" s="219"/>
      <c r="AM5" s="219"/>
      <c r="AN5" s="219"/>
      <c r="AO5" s="227" t="s">
        <v>38</v>
      </c>
      <c r="AP5" s="228"/>
      <c r="AQ5" s="208" t="s">
        <v>36</v>
      </c>
      <c r="AR5" s="220"/>
      <c r="AS5" s="220"/>
      <c r="AT5" s="209"/>
      <c r="AU5" s="221" t="s">
        <v>61</v>
      </c>
      <c r="AV5" s="222"/>
      <c r="AW5" s="227" t="s">
        <v>29</v>
      </c>
      <c r="AX5" s="228"/>
      <c r="AY5" s="208" t="s">
        <v>36</v>
      </c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09"/>
    </row>
    <row r="6" spans="1:62" s="93" customFormat="1" ht="13.15" customHeight="1" x14ac:dyDescent="0.2">
      <c r="A6" s="241"/>
      <c r="B6" s="243"/>
      <c r="C6" s="219" t="s">
        <v>62</v>
      </c>
      <c r="D6" s="219"/>
      <c r="E6" s="219" t="s">
        <v>63</v>
      </c>
      <c r="F6" s="219"/>
      <c r="G6" s="218" t="s">
        <v>34</v>
      </c>
      <c r="H6" s="218"/>
      <c r="I6" s="218" t="s">
        <v>35</v>
      </c>
      <c r="J6" s="218"/>
      <c r="K6" s="218" t="s">
        <v>0</v>
      </c>
      <c r="L6" s="218"/>
      <c r="M6" s="218"/>
      <c r="N6" s="218"/>
      <c r="O6" s="218" t="s">
        <v>64</v>
      </c>
      <c r="P6" s="218"/>
      <c r="Q6" s="218"/>
      <c r="R6" s="218"/>
      <c r="S6" s="223"/>
      <c r="T6" s="224"/>
      <c r="U6" s="219" t="s">
        <v>0</v>
      </c>
      <c r="V6" s="219"/>
      <c r="W6" s="219" t="s">
        <v>64</v>
      </c>
      <c r="X6" s="219"/>
      <c r="Y6" s="219" t="s">
        <v>62</v>
      </c>
      <c r="Z6" s="219"/>
      <c r="AA6" s="219" t="s">
        <v>63</v>
      </c>
      <c r="AB6" s="219"/>
      <c r="AC6" s="219" t="s">
        <v>34</v>
      </c>
      <c r="AD6" s="219"/>
      <c r="AE6" s="219" t="s">
        <v>35</v>
      </c>
      <c r="AF6" s="219"/>
      <c r="AG6" s="219" t="s">
        <v>0</v>
      </c>
      <c r="AH6" s="219"/>
      <c r="AI6" s="219"/>
      <c r="AJ6" s="219"/>
      <c r="AK6" s="219" t="s">
        <v>64</v>
      </c>
      <c r="AL6" s="219"/>
      <c r="AM6" s="219"/>
      <c r="AN6" s="219"/>
      <c r="AO6" s="229"/>
      <c r="AP6" s="230"/>
      <c r="AQ6" s="227" t="s">
        <v>0</v>
      </c>
      <c r="AR6" s="228"/>
      <c r="AS6" s="227" t="s">
        <v>64</v>
      </c>
      <c r="AT6" s="228"/>
      <c r="AU6" s="223"/>
      <c r="AV6" s="224"/>
      <c r="AW6" s="229"/>
      <c r="AX6" s="230"/>
      <c r="AY6" s="229" t="s">
        <v>41</v>
      </c>
      <c r="AZ6" s="230"/>
      <c r="BA6" s="229" t="s">
        <v>42</v>
      </c>
      <c r="BB6" s="230"/>
      <c r="BC6" s="208" t="s">
        <v>0</v>
      </c>
      <c r="BD6" s="220"/>
      <c r="BE6" s="220"/>
      <c r="BF6" s="209"/>
      <c r="BG6" s="218" t="s">
        <v>64</v>
      </c>
      <c r="BH6" s="218"/>
      <c r="BI6" s="218"/>
      <c r="BJ6" s="218"/>
    </row>
    <row r="7" spans="1:62" s="93" customFormat="1" ht="37.15" customHeight="1" x14ac:dyDescent="0.2">
      <c r="A7" s="241"/>
      <c r="B7" s="243"/>
      <c r="C7" s="219"/>
      <c r="D7" s="219"/>
      <c r="E7" s="219"/>
      <c r="F7" s="219"/>
      <c r="G7" s="218"/>
      <c r="H7" s="218"/>
      <c r="I7" s="218"/>
      <c r="J7" s="218"/>
      <c r="K7" s="218" t="s">
        <v>34</v>
      </c>
      <c r="L7" s="218"/>
      <c r="M7" s="218" t="s">
        <v>35</v>
      </c>
      <c r="N7" s="218"/>
      <c r="O7" s="218" t="s">
        <v>34</v>
      </c>
      <c r="P7" s="218"/>
      <c r="Q7" s="218" t="s">
        <v>35</v>
      </c>
      <c r="R7" s="218"/>
      <c r="S7" s="225"/>
      <c r="T7" s="226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 t="s">
        <v>34</v>
      </c>
      <c r="AH7" s="219"/>
      <c r="AI7" s="219" t="s">
        <v>35</v>
      </c>
      <c r="AJ7" s="219"/>
      <c r="AK7" s="219" t="s">
        <v>34</v>
      </c>
      <c r="AL7" s="219"/>
      <c r="AM7" s="219" t="s">
        <v>35</v>
      </c>
      <c r="AN7" s="219"/>
      <c r="AO7" s="231"/>
      <c r="AP7" s="232"/>
      <c r="AQ7" s="231"/>
      <c r="AR7" s="232"/>
      <c r="AS7" s="231"/>
      <c r="AT7" s="232"/>
      <c r="AU7" s="225"/>
      <c r="AV7" s="226"/>
      <c r="AW7" s="231"/>
      <c r="AX7" s="232"/>
      <c r="AY7" s="231"/>
      <c r="AZ7" s="232"/>
      <c r="BA7" s="231"/>
      <c r="BB7" s="232"/>
      <c r="BC7" s="218" t="s">
        <v>34</v>
      </c>
      <c r="BD7" s="218"/>
      <c r="BE7" s="218" t="s">
        <v>35</v>
      </c>
      <c r="BF7" s="218"/>
      <c r="BG7" s="218" t="s">
        <v>34</v>
      </c>
      <c r="BH7" s="218"/>
      <c r="BI7" s="218" t="s">
        <v>35</v>
      </c>
      <c r="BJ7" s="218"/>
    </row>
    <row r="8" spans="1:62" s="93" customFormat="1" ht="25.5" x14ac:dyDescent="0.2">
      <c r="A8" s="241"/>
      <c r="B8" s="243"/>
      <c r="C8" s="94" t="s">
        <v>22</v>
      </c>
      <c r="D8" s="95" t="s">
        <v>32</v>
      </c>
      <c r="E8" s="95" t="s">
        <v>22</v>
      </c>
      <c r="F8" s="95" t="s">
        <v>32</v>
      </c>
      <c r="G8" s="96" t="s">
        <v>65</v>
      </c>
      <c r="H8" s="96" t="s">
        <v>32</v>
      </c>
      <c r="I8" s="96" t="s">
        <v>65</v>
      </c>
      <c r="J8" s="96" t="s">
        <v>32</v>
      </c>
      <c r="K8" s="97" t="s">
        <v>22</v>
      </c>
      <c r="L8" s="98" t="s">
        <v>32</v>
      </c>
      <c r="M8" s="99" t="s">
        <v>22</v>
      </c>
      <c r="N8" s="100" t="s">
        <v>32</v>
      </c>
      <c r="O8" s="101" t="s">
        <v>22</v>
      </c>
      <c r="P8" s="101" t="s">
        <v>32</v>
      </c>
      <c r="Q8" s="99" t="s">
        <v>22</v>
      </c>
      <c r="R8" s="100" t="s">
        <v>32</v>
      </c>
      <c r="S8" s="94" t="s">
        <v>65</v>
      </c>
      <c r="T8" s="94" t="s">
        <v>32</v>
      </c>
      <c r="U8" s="95" t="s">
        <v>22</v>
      </c>
      <c r="V8" s="95" t="s">
        <v>32</v>
      </c>
      <c r="W8" s="95" t="s">
        <v>22</v>
      </c>
      <c r="X8" s="95" t="s">
        <v>32</v>
      </c>
      <c r="Y8" s="94" t="s">
        <v>22</v>
      </c>
      <c r="Z8" s="95" t="s">
        <v>32</v>
      </c>
      <c r="AA8" s="95" t="s">
        <v>22</v>
      </c>
      <c r="AB8" s="95" t="s">
        <v>32</v>
      </c>
      <c r="AC8" s="94" t="s">
        <v>65</v>
      </c>
      <c r="AD8" s="94" t="s">
        <v>32</v>
      </c>
      <c r="AE8" s="94" t="s">
        <v>65</v>
      </c>
      <c r="AF8" s="94" t="s">
        <v>32</v>
      </c>
      <c r="AG8" s="102" t="s">
        <v>22</v>
      </c>
      <c r="AH8" s="103" t="s">
        <v>32</v>
      </c>
      <c r="AI8" s="104" t="s">
        <v>22</v>
      </c>
      <c r="AJ8" s="105" t="s">
        <v>32</v>
      </c>
      <c r="AK8" s="95" t="s">
        <v>22</v>
      </c>
      <c r="AL8" s="95" t="s">
        <v>32</v>
      </c>
      <c r="AM8" s="104" t="s">
        <v>22</v>
      </c>
      <c r="AN8" s="105" t="s">
        <v>32</v>
      </c>
      <c r="AO8" s="96" t="s">
        <v>65</v>
      </c>
      <c r="AP8" s="96" t="s">
        <v>32</v>
      </c>
      <c r="AQ8" s="101" t="s">
        <v>22</v>
      </c>
      <c r="AR8" s="101" t="s">
        <v>32</v>
      </c>
      <c r="AS8" s="101" t="s">
        <v>22</v>
      </c>
      <c r="AT8" s="101" t="s">
        <v>32</v>
      </c>
      <c r="AU8" s="216" t="s">
        <v>40</v>
      </c>
      <c r="AV8" s="217"/>
      <c r="AW8" s="208" t="s">
        <v>40</v>
      </c>
      <c r="AX8" s="209"/>
      <c r="AY8" s="208" t="s">
        <v>40</v>
      </c>
      <c r="AZ8" s="209"/>
      <c r="BA8" s="208" t="s">
        <v>40</v>
      </c>
      <c r="BB8" s="209"/>
      <c r="BC8" s="208" t="s">
        <v>40</v>
      </c>
      <c r="BD8" s="209"/>
      <c r="BE8" s="208" t="s">
        <v>40</v>
      </c>
      <c r="BF8" s="209"/>
      <c r="BG8" s="208" t="s">
        <v>40</v>
      </c>
      <c r="BH8" s="209"/>
      <c r="BI8" s="208" t="s">
        <v>40</v>
      </c>
      <c r="BJ8" s="209"/>
    </row>
    <row r="9" spans="1:62" s="93" customFormat="1" ht="12.75" x14ac:dyDescent="0.2">
      <c r="A9" s="241"/>
      <c r="B9" s="244"/>
      <c r="C9" s="105" t="s">
        <v>66</v>
      </c>
      <c r="D9" s="105" t="s">
        <v>66</v>
      </c>
      <c r="E9" s="105" t="s">
        <v>33</v>
      </c>
      <c r="F9" s="105" t="s">
        <v>33</v>
      </c>
      <c r="G9" s="100" t="s">
        <v>6</v>
      </c>
      <c r="H9" s="100" t="s">
        <v>6</v>
      </c>
      <c r="I9" s="100" t="s">
        <v>6</v>
      </c>
      <c r="J9" s="100" t="s">
        <v>6</v>
      </c>
      <c r="K9" s="100" t="s">
        <v>6</v>
      </c>
      <c r="L9" s="100" t="s">
        <v>6</v>
      </c>
      <c r="M9" s="100" t="s">
        <v>6</v>
      </c>
      <c r="N9" s="100" t="s">
        <v>6</v>
      </c>
      <c r="O9" s="100" t="s">
        <v>6</v>
      </c>
      <c r="P9" s="100" t="s">
        <v>6</v>
      </c>
      <c r="Q9" s="100" t="s">
        <v>6</v>
      </c>
      <c r="R9" s="100" t="s">
        <v>6</v>
      </c>
      <c r="S9" s="105" t="s">
        <v>6</v>
      </c>
      <c r="T9" s="105" t="s">
        <v>6</v>
      </c>
      <c r="U9" s="105" t="s">
        <v>6</v>
      </c>
      <c r="V9" s="105" t="s">
        <v>6</v>
      </c>
      <c r="W9" s="105" t="s">
        <v>6</v>
      </c>
      <c r="X9" s="105" t="s">
        <v>6</v>
      </c>
      <c r="Y9" s="105" t="s">
        <v>66</v>
      </c>
      <c r="Z9" s="105" t="s">
        <v>66</v>
      </c>
      <c r="AA9" s="105" t="s">
        <v>33</v>
      </c>
      <c r="AB9" s="105" t="s">
        <v>33</v>
      </c>
      <c r="AC9" s="105" t="s">
        <v>6</v>
      </c>
      <c r="AD9" s="105" t="s">
        <v>6</v>
      </c>
      <c r="AE9" s="105" t="s">
        <v>6</v>
      </c>
      <c r="AF9" s="105" t="s">
        <v>6</v>
      </c>
      <c r="AG9" s="105" t="s">
        <v>6</v>
      </c>
      <c r="AH9" s="105" t="s">
        <v>6</v>
      </c>
      <c r="AI9" s="105" t="s">
        <v>6</v>
      </c>
      <c r="AJ9" s="105" t="s">
        <v>6</v>
      </c>
      <c r="AK9" s="105" t="s">
        <v>6</v>
      </c>
      <c r="AL9" s="105" t="s">
        <v>6</v>
      </c>
      <c r="AM9" s="105" t="s">
        <v>6</v>
      </c>
      <c r="AN9" s="105" t="s">
        <v>6</v>
      </c>
      <c r="AO9" s="100" t="s">
        <v>6</v>
      </c>
      <c r="AP9" s="100" t="s">
        <v>6</v>
      </c>
      <c r="AQ9" s="100" t="s">
        <v>6</v>
      </c>
      <c r="AR9" s="100" t="s">
        <v>6</v>
      </c>
      <c r="AS9" s="100" t="s">
        <v>6</v>
      </c>
      <c r="AT9" s="100" t="s">
        <v>6</v>
      </c>
      <c r="AU9" s="105" t="s">
        <v>66</v>
      </c>
      <c r="AV9" s="105" t="s">
        <v>33</v>
      </c>
      <c r="AW9" s="100" t="s">
        <v>6</v>
      </c>
      <c r="AX9" s="100" t="s">
        <v>33</v>
      </c>
      <c r="AY9" s="100" t="s">
        <v>6</v>
      </c>
      <c r="AZ9" s="100" t="s">
        <v>33</v>
      </c>
      <c r="BA9" s="100" t="s">
        <v>6</v>
      </c>
      <c r="BB9" s="100" t="s">
        <v>33</v>
      </c>
      <c r="BC9" s="100" t="s">
        <v>6</v>
      </c>
      <c r="BD9" s="100" t="s">
        <v>33</v>
      </c>
      <c r="BE9" s="100" t="s">
        <v>6</v>
      </c>
      <c r="BF9" s="100" t="s">
        <v>33</v>
      </c>
      <c r="BG9" s="100" t="s">
        <v>6</v>
      </c>
      <c r="BH9" s="100" t="s">
        <v>33</v>
      </c>
      <c r="BI9" s="100" t="s">
        <v>6</v>
      </c>
      <c r="BJ9" s="100" t="s">
        <v>33</v>
      </c>
    </row>
    <row r="10" spans="1:62" x14ac:dyDescent="0.25">
      <c r="A10" s="210" t="s">
        <v>1</v>
      </c>
      <c r="B10" s="106" t="s">
        <v>67</v>
      </c>
      <c r="C10" s="107"/>
      <c r="D10" s="107"/>
      <c r="E10" s="107"/>
      <c r="F10" s="107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7"/>
      <c r="Z10" s="107"/>
      <c r="AA10" s="107"/>
      <c r="AB10" s="107"/>
      <c r="AC10" s="148">
        <v>191209.36</v>
      </c>
      <c r="AD10" s="108"/>
      <c r="AE10" s="148">
        <v>131036.70428460301</v>
      </c>
      <c r="AF10" s="108"/>
      <c r="AG10" s="148">
        <f>AC10</f>
        <v>191209.36</v>
      </c>
      <c r="AH10" s="108"/>
      <c r="AI10" s="148">
        <f>AE10</f>
        <v>131036.70428460301</v>
      </c>
      <c r="AJ10" s="108"/>
      <c r="AK10" s="108"/>
      <c r="AL10" s="108"/>
      <c r="AM10" s="108"/>
      <c r="AN10" s="108"/>
      <c r="AO10" s="148">
        <f>AC10</f>
        <v>191209.36</v>
      </c>
      <c r="AP10" s="108"/>
      <c r="AQ10" s="148">
        <f>AO10</f>
        <v>191209.36</v>
      </c>
      <c r="AR10" s="108"/>
      <c r="AS10" s="108"/>
      <c r="AT10" s="108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</row>
    <row r="11" spans="1:62" ht="28.5" x14ac:dyDescent="0.25">
      <c r="A11" s="210"/>
      <c r="B11" s="110" t="s">
        <v>68</v>
      </c>
      <c r="C11" s="111"/>
      <c r="D11" s="111"/>
      <c r="E11" s="111"/>
      <c r="F11" s="111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1"/>
      <c r="Z11" s="111"/>
      <c r="AA11" s="111"/>
      <c r="AB11" s="111"/>
      <c r="AC11" s="149">
        <v>40000</v>
      </c>
      <c r="AD11" s="112"/>
      <c r="AE11" s="149">
        <v>27412.194525331397</v>
      </c>
      <c r="AF11" s="112"/>
      <c r="AG11" s="149">
        <f t="shared" ref="AG11:AG18" si="0">AC11</f>
        <v>40000</v>
      </c>
      <c r="AH11" s="112"/>
      <c r="AI11" s="149">
        <f t="shared" ref="AI11:AI18" si="1">AE11</f>
        <v>27412.194525331397</v>
      </c>
      <c r="AJ11" s="112"/>
      <c r="AK11" s="112"/>
      <c r="AL11" s="112"/>
      <c r="AM11" s="112"/>
      <c r="AN11" s="112"/>
      <c r="AO11" s="149">
        <f t="shared" ref="AO11:AO18" si="2">AC11</f>
        <v>40000</v>
      </c>
      <c r="AP11" s="112"/>
      <c r="AQ11" s="149">
        <f t="shared" ref="AQ11:AQ18" si="3">AO11</f>
        <v>40000</v>
      </c>
      <c r="AR11" s="112"/>
      <c r="AS11" s="112"/>
      <c r="AT11" s="112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</row>
    <row r="12" spans="1:62" ht="14.25" customHeight="1" x14ac:dyDescent="0.25">
      <c r="A12" s="210"/>
      <c r="B12" s="114" t="s">
        <v>69</v>
      </c>
      <c r="C12" s="115"/>
      <c r="D12" s="115"/>
      <c r="E12" s="115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7"/>
      <c r="Y12" s="115"/>
      <c r="Z12" s="115"/>
      <c r="AA12" s="115"/>
      <c r="AB12" s="115"/>
      <c r="AC12" s="147">
        <v>0</v>
      </c>
      <c r="AD12" s="116"/>
      <c r="AE12" s="147">
        <v>0</v>
      </c>
      <c r="AF12" s="116"/>
      <c r="AG12" s="147">
        <f t="shared" si="0"/>
        <v>0</v>
      </c>
      <c r="AH12" s="116"/>
      <c r="AI12" s="147">
        <f t="shared" si="1"/>
        <v>0</v>
      </c>
      <c r="AJ12" s="116"/>
      <c r="AK12" s="116"/>
      <c r="AL12" s="116"/>
      <c r="AM12" s="116"/>
      <c r="AN12" s="116"/>
      <c r="AO12" s="147">
        <f t="shared" si="2"/>
        <v>0</v>
      </c>
      <c r="AP12" s="116"/>
      <c r="AQ12" s="147">
        <f t="shared" si="3"/>
        <v>0</v>
      </c>
      <c r="AR12" s="117"/>
      <c r="AS12" s="117"/>
      <c r="AT12" s="117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</row>
    <row r="13" spans="1:62" ht="28.5" x14ac:dyDescent="0.25">
      <c r="A13" s="210"/>
      <c r="B13" s="118" t="s">
        <v>70</v>
      </c>
      <c r="C13" s="115"/>
      <c r="D13" s="115"/>
      <c r="E13" s="115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7"/>
      <c r="V13" s="117"/>
      <c r="W13" s="117"/>
      <c r="X13" s="117"/>
      <c r="Y13" s="115"/>
      <c r="Z13" s="115"/>
      <c r="AA13" s="115"/>
      <c r="AB13" s="115"/>
      <c r="AC13" s="147">
        <v>30000</v>
      </c>
      <c r="AD13" s="116"/>
      <c r="AE13" s="147">
        <v>20559.145893998546</v>
      </c>
      <c r="AF13" s="116"/>
      <c r="AG13" s="147">
        <f t="shared" si="0"/>
        <v>30000</v>
      </c>
      <c r="AH13" s="116"/>
      <c r="AI13" s="147">
        <f t="shared" si="1"/>
        <v>20559.145893998546</v>
      </c>
      <c r="AJ13" s="116"/>
      <c r="AK13" s="116"/>
      <c r="AL13" s="116"/>
      <c r="AM13" s="116"/>
      <c r="AN13" s="116"/>
      <c r="AO13" s="147">
        <f t="shared" si="2"/>
        <v>30000</v>
      </c>
      <c r="AP13" s="116"/>
      <c r="AQ13" s="147">
        <f t="shared" si="3"/>
        <v>30000</v>
      </c>
      <c r="AR13" s="117"/>
      <c r="AS13" s="117"/>
      <c r="AT13" s="117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</row>
    <row r="14" spans="1:62" x14ac:dyDescent="0.25">
      <c r="A14" s="210"/>
      <c r="B14" s="118" t="s">
        <v>71</v>
      </c>
      <c r="C14" s="115"/>
      <c r="D14" s="115"/>
      <c r="E14" s="115"/>
      <c r="F14" s="115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7"/>
      <c r="Y14" s="115"/>
      <c r="Z14" s="115"/>
      <c r="AA14" s="115"/>
      <c r="AB14" s="115"/>
      <c r="AC14" s="147">
        <v>20000</v>
      </c>
      <c r="AD14" s="116"/>
      <c r="AE14" s="147">
        <v>13706.097262665699</v>
      </c>
      <c r="AF14" s="116"/>
      <c r="AG14" s="147">
        <f t="shared" si="0"/>
        <v>20000</v>
      </c>
      <c r="AH14" s="116"/>
      <c r="AI14" s="147">
        <f t="shared" si="1"/>
        <v>13706.097262665699</v>
      </c>
      <c r="AJ14" s="116"/>
      <c r="AK14" s="116"/>
      <c r="AL14" s="116"/>
      <c r="AM14" s="116"/>
      <c r="AN14" s="116"/>
      <c r="AO14" s="147">
        <f t="shared" si="2"/>
        <v>20000</v>
      </c>
      <c r="AP14" s="116"/>
      <c r="AQ14" s="147">
        <f t="shared" si="3"/>
        <v>20000</v>
      </c>
      <c r="AR14" s="117"/>
      <c r="AS14" s="117"/>
      <c r="AT14" s="117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</row>
    <row r="15" spans="1:62" ht="25.5" customHeight="1" x14ac:dyDescent="0.25">
      <c r="A15" s="210"/>
      <c r="B15" s="118" t="s">
        <v>72</v>
      </c>
      <c r="C15" s="115"/>
      <c r="D15" s="115"/>
      <c r="E15" s="115"/>
      <c r="F15" s="115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  <c r="V15" s="117"/>
      <c r="W15" s="117"/>
      <c r="X15" s="117"/>
      <c r="Y15" s="115"/>
      <c r="Z15" s="115"/>
      <c r="AA15" s="115"/>
      <c r="AB15" s="115"/>
      <c r="AC15" s="147">
        <v>200000</v>
      </c>
      <c r="AD15" s="116"/>
      <c r="AE15" s="147">
        <v>137060.97262665699</v>
      </c>
      <c r="AF15" s="116"/>
      <c r="AG15" s="147">
        <f t="shared" si="0"/>
        <v>200000</v>
      </c>
      <c r="AH15" s="116"/>
      <c r="AI15" s="147">
        <f t="shared" si="1"/>
        <v>137060.97262665699</v>
      </c>
      <c r="AJ15" s="116"/>
      <c r="AK15" s="116"/>
      <c r="AL15" s="116"/>
      <c r="AM15" s="116"/>
      <c r="AN15" s="116"/>
      <c r="AO15" s="147">
        <f t="shared" si="2"/>
        <v>200000</v>
      </c>
      <c r="AP15" s="116"/>
      <c r="AQ15" s="147">
        <f t="shared" si="3"/>
        <v>200000</v>
      </c>
      <c r="AR15" s="117"/>
      <c r="AS15" s="117"/>
      <c r="AT15" s="117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</row>
    <row r="16" spans="1:62" ht="18.600000000000001" customHeight="1" x14ac:dyDescent="0.25">
      <c r="A16" s="210"/>
      <c r="B16" s="118" t="s">
        <v>4</v>
      </c>
      <c r="C16" s="115"/>
      <c r="D16" s="115"/>
      <c r="E16" s="115"/>
      <c r="F16" s="11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7"/>
      <c r="Y16" s="115"/>
      <c r="Z16" s="115"/>
      <c r="AA16" s="115"/>
      <c r="AB16" s="115"/>
      <c r="AC16" s="147">
        <v>60000</v>
      </c>
      <c r="AD16" s="116"/>
      <c r="AE16" s="147">
        <v>41118.291787997092</v>
      </c>
      <c r="AF16" s="116"/>
      <c r="AG16" s="147">
        <f t="shared" si="0"/>
        <v>60000</v>
      </c>
      <c r="AH16" s="116"/>
      <c r="AI16" s="147">
        <f t="shared" si="1"/>
        <v>41118.291787997092</v>
      </c>
      <c r="AJ16" s="116"/>
      <c r="AK16" s="116"/>
      <c r="AL16" s="116"/>
      <c r="AM16" s="116"/>
      <c r="AN16" s="116"/>
      <c r="AO16" s="147">
        <f t="shared" si="2"/>
        <v>60000</v>
      </c>
      <c r="AP16" s="116"/>
      <c r="AQ16" s="147">
        <f t="shared" si="3"/>
        <v>60000</v>
      </c>
      <c r="AR16" s="117"/>
      <c r="AS16" s="117"/>
      <c r="AT16" s="117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</row>
    <row r="17" spans="1:62" ht="18.600000000000001" customHeight="1" x14ac:dyDescent="0.25">
      <c r="A17" s="210"/>
      <c r="B17" s="118" t="s">
        <v>73</v>
      </c>
      <c r="C17" s="115"/>
      <c r="D17" s="115"/>
      <c r="E17" s="115"/>
      <c r="F17" s="115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7"/>
      <c r="V17" s="117"/>
      <c r="W17" s="117"/>
      <c r="X17" s="117"/>
      <c r="Y17" s="115"/>
      <c r="Z17" s="115"/>
      <c r="AA17" s="115"/>
      <c r="AB17" s="115"/>
      <c r="AC17" s="147">
        <v>30000</v>
      </c>
      <c r="AD17" s="116"/>
      <c r="AE17" s="147">
        <v>20559.145893998546</v>
      </c>
      <c r="AF17" s="116"/>
      <c r="AG17" s="147">
        <f t="shared" si="0"/>
        <v>30000</v>
      </c>
      <c r="AH17" s="116"/>
      <c r="AI17" s="147">
        <f t="shared" si="1"/>
        <v>20559.145893998546</v>
      </c>
      <c r="AJ17" s="116"/>
      <c r="AK17" s="116"/>
      <c r="AL17" s="116"/>
      <c r="AM17" s="116"/>
      <c r="AN17" s="116"/>
      <c r="AO17" s="147">
        <f t="shared" si="2"/>
        <v>30000</v>
      </c>
      <c r="AP17" s="116"/>
      <c r="AQ17" s="147">
        <f t="shared" si="3"/>
        <v>30000</v>
      </c>
      <c r="AR17" s="117"/>
      <c r="AS17" s="117"/>
      <c r="AT17" s="117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</row>
    <row r="18" spans="1:62" x14ac:dyDescent="0.25">
      <c r="A18" s="210"/>
      <c r="B18" s="119" t="s">
        <v>3</v>
      </c>
      <c r="C18" s="115"/>
      <c r="D18" s="115"/>
      <c r="E18" s="115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  <c r="V18" s="117"/>
      <c r="W18" s="117"/>
      <c r="X18" s="117"/>
      <c r="Y18" s="115"/>
      <c r="Z18" s="115"/>
      <c r="AA18" s="115"/>
      <c r="AB18" s="115"/>
      <c r="AC18" s="147">
        <v>6000</v>
      </c>
      <c r="AD18" s="116"/>
      <c r="AE18" s="147">
        <v>4111.8291787997096</v>
      </c>
      <c r="AF18" s="116"/>
      <c r="AG18" s="147">
        <f t="shared" si="0"/>
        <v>6000</v>
      </c>
      <c r="AH18" s="116"/>
      <c r="AI18" s="147">
        <f t="shared" si="1"/>
        <v>4111.8291787997096</v>
      </c>
      <c r="AJ18" s="116"/>
      <c r="AK18" s="116"/>
      <c r="AL18" s="116"/>
      <c r="AM18" s="116"/>
      <c r="AN18" s="116"/>
      <c r="AO18" s="147">
        <f t="shared" si="2"/>
        <v>6000</v>
      </c>
      <c r="AP18" s="116"/>
      <c r="AQ18" s="147">
        <f t="shared" si="3"/>
        <v>6000</v>
      </c>
      <c r="AR18" s="117"/>
      <c r="AS18" s="117"/>
      <c r="AT18" s="117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</row>
    <row r="19" spans="1:62" s="153" customFormat="1" ht="14.25" x14ac:dyDescent="0.2">
      <c r="A19" s="210"/>
      <c r="B19" s="120" t="s">
        <v>74</v>
      </c>
      <c r="C19" s="121"/>
      <c r="D19" s="121"/>
      <c r="E19" s="121"/>
      <c r="F19" s="121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1"/>
      <c r="V19" s="151"/>
      <c r="W19" s="151"/>
      <c r="X19" s="151"/>
      <c r="Y19" s="121"/>
      <c r="Z19" s="121"/>
      <c r="AA19" s="121"/>
      <c r="AB19" s="121"/>
      <c r="AC19" s="152">
        <f>SUM(AC10:AC18)</f>
        <v>577209.36</v>
      </c>
      <c r="AD19" s="150"/>
      <c r="AE19" s="152">
        <f>SUM(AE10:AE18)</f>
        <v>395564.38145405095</v>
      </c>
      <c r="AF19" s="150"/>
      <c r="AG19" s="152">
        <f>SUM(AG10:AG18)</f>
        <v>577209.36</v>
      </c>
      <c r="AH19" s="150"/>
      <c r="AI19" s="152">
        <f>SUM(AI10:AI18)</f>
        <v>395564.38145405095</v>
      </c>
      <c r="AJ19" s="150"/>
      <c r="AK19" s="150"/>
      <c r="AL19" s="150"/>
      <c r="AM19" s="150"/>
      <c r="AN19" s="150"/>
      <c r="AO19" s="152">
        <f>SUM(AO10:AO18)</f>
        <v>577209.36</v>
      </c>
      <c r="AP19" s="150"/>
      <c r="AQ19" s="152">
        <f>SUM(AQ10:AQ18)</f>
        <v>577209.36</v>
      </c>
      <c r="AR19" s="151"/>
      <c r="AS19" s="151"/>
      <c r="AT19" s="151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</row>
    <row r="20" spans="1:62" x14ac:dyDescent="0.25">
      <c r="A20" s="211"/>
      <c r="B20" s="124" t="s">
        <v>75</v>
      </c>
      <c r="C20" s="125" t="s">
        <v>76</v>
      </c>
      <c r="D20" s="115" t="s">
        <v>76</v>
      </c>
      <c r="E20" s="115"/>
      <c r="F20" s="115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  <c r="V20" s="117"/>
      <c r="W20" s="117"/>
      <c r="X20" s="117"/>
      <c r="Y20" s="115"/>
      <c r="Z20" s="115"/>
      <c r="AA20" s="115"/>
      <c r="AB20" s="115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7"/>
      <c r="AR20" s="117"/>
      <c r="AS20" s="117"/>
      <c r="AT20" s="117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</row>
    <row r="21" spans="1:62" ht="28.5" x14ac:dyDescent="0.25">
      <c r="A21" s="211"/>
      <c r="B21" s="126" t="s">
        <v>77</v>
      </c>
      <c r="C21" s="127" t="s">
        <v>78</v>
      </c>
      <c r="D21" s="128" t="s">
        <v>78</v>
      </c>
      <c r="E21" s="128"/>
      <c r="F21" s="128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30"/>
      <c r="V21" s="130"/>
      <c r="W21" s="130"/>
      <c r="X21" s="130"/>
      <c r="Y21" s="128"/>
      <c r="Z21" s="128"/>
      <c r="AA21" s="128"/>
      <c r="AB21" s="128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30"/>
      <c r="AR21" s="130"/>
      <c r="AS21" s="130"/>
      <c r="AT21" s="130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</row>
    <row r="22" spans="1:62" x14ac:dyDescent="0.25">
      <c r="A22" s="211"/>
      <c r="B22" s="131" t="s">
        <v>79</v>
      </c>
      <c r="C22" s="127"/>
      <c r="D22" s="128"/>
      <c r="E22" s="128"/>
      <c r="F22" s="128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30"/>
      <c r="V22" s="130"/>
      <c r="W22" s="130"/>
      <c r="X22" s="130"/>
      <c r="Y22" s="128"/>
      <c r="Z22" s="128"/>
      <c r="AA22" s="128"/>
      <c r="AB22" s="128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30"/>
      <c r="AR22" s="130"/>
      <c r="AS22" s="130"/>
      <c r="AT22" s="130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</row>
    <row r="23" spans="1:62" x14ac:dyDescent="0.25">
      <c r="A23" s="211"/>
      <c r="B23" s="132" t="s">
        <v>80</v>
      </c>
      <c r="C23" s="127"/>
      <c r="D23" s="128"/>
      <c r="E23" s="128"/>
      <c r="F23" s="128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30"/>
      <c r="V23" s="130"/>
      <c r="W23" s="130"/>
      <c r="X23" s="130"/>
      <c r="Y23" s="128"/>
      <c r="Z23" s="128"/>
      <c r="AA23" s="128"/>
      <c r="AB23" s="128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30"/>
      <c r="AR23" s="130"/>
      <c r="AS23" s="130"/>
      <c r="AT23" s="130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</row>
    <row r="24" spans="1:62" x14ac:dyDescent="0.25">
      <c r="A24" s="212"/>
      <c r="B24" s="133" t="s">
        <v>81</v>
      </c>
      <c r="C24" s="134"/>
      <c r="D24" s="121"/>
      <c r="E24" s="121"/>
      <c r="F24" s="121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3"/>
      <c r="V24" s="123"/>
      <c r="W24" s="123"/>
      <c r="X24" s="123"/>
      <c r="Y24" s="121"/>
      <c r="Z24" s="121"/>
      <c r="AA24" s="121"/>
      <c r="AB24" s="121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3"/>
      <c r="AR24" s="123"/>
      <c r="AS24" s="123"/>
      <c r="AT24" s="123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</row>
    <row r="25" spans="1:62" x14ac:dyDescent="0.25">
      <c r="A25" s="135"/>
      <c r="B25" s="136" t="s">
        <v>82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8"/>
      <c r="V25" s="138"/>
      <c r="W25" s="138"/>
      <c r="X25" s="138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8"/>
      <c r="AR25" s="138"/>
      <c r="AS25" s="138"/>
      <c r="AT25" s="138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</row>
    <row r="26" spans="1:62" x14ac:dyDescent="0.25">
      <c r="A26" s="135"/>
      <c r="B26" s="139" t="s">
        <v>83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8"/>
      <c r="V26" s="138"/>
      <c r="W26" s="138"/>
      <c r="X26" s="138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8"/>
      <c r="AR26" s="138"/>
      <c r="AS26" s="138"/>
      <c r="AT26" s="138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</row>
    <row r="27" spans="1:62" x14ac:dyDescent="0.25">
      <c r="A27" s="135"/>
      <c r="B27" s="139" t="s">
        <v>84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8"/>
      <c r="V27" s="138"/>
      <c r="W27" s="138"/>
      <c r="X27" s="138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8"/>
      <c r="AR27" s="138"/>
      <c r="AS27" s="138"/>
      <c r="AT27" s="138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</row>
    <row r="28" spans="1:62" x14ac:dyDescent="0.25">
      <c r="F28" s="140"/>
    </row>
    <row r="29" spans="1:62" x14ac:dyDescent="0.25">
      <c r="B29" s="141" t="s">
        <v>85</v>
      </c>
      <c r="F29" s="140"/>
    </row>
    <row r="30" spans="1:62" x14ac:dyDescent="0.25">
      <c r="B30" s="142" t="s">
        <v>86</v>
      </c>
      <c r="F30" s="140"/>
    </row>
    <row r="31" spans="1:62" x14ac:dyDescent="0.25">
      <c r="F31" s="140"/>
    </row>
    <row r="32" spans="1:62" x14ac:dyDescent="0.25">
      <c r="B32" s="143" t="s">
        <v>87</v>
      </c>
      <c r="F32" s="140"/>
    </row>
    <row r="33" spans="2:62" x14ac:dyDescent="0.25"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</row>
    <row r="34" spans="2:62" x14ac:dyDescent="0.25">
      <c r="B34" s="143"/>
    </row>
    <row r="35" spans="2:62" ht="15.75" x14ac:dyDescent="0.25">
      <c r="B35" s="214" t="s">
        <v>88</v>
      </c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</row>
    <row r="36" spans="2:62" ht="13.15" customHeight="1" x14ac:dyDescent="0.25">
      <c r="B36" s="204" t="s">
        <v>89</v>
      </c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145"/>
      <c r="O36" s="145"/>
      <c r="P36" s="145"/>
      <c r="Q36" s="145"/>
      <c r="R36" s="145"/>
      <c r="S36" s="145"/>
      <c r="T36" s="145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5"/>
      <c r="AK36" s="145"/>
      <c r="AL36" s="145"/>
      <c r="AM36" s="145"/>
      <c r="AN36" s="145"/>
      <c r="AO36" s="145"/>
      <c r="AP36" s="145"/>
      <c r="AQ36" s="146"/>
      <c r="AR36" s="146"/>
      <c r="AS36" s="146"/>
      <c r="AT36" s="146"/>
      <c r="BG36" s="145"/>
      <c r="BH36" s="145"/>
      <c r="BI36" s="145"/>
      <c r="BJ36" s="145"/>
    </row>
  </sheetData>
  <mergeCells count="66">
    <mergeCell ref="A3:B3"/>
    <mergeCell ref="A4:A9"/>
    <mergeCell ref="B4:B9"/>
    <mergeCell ref="C4:X4"/>
    <mergeCell ref="O6:R6"/>
    <mergeCell ref="U6:V7"/>
    <mergeCell ref="W6:X7"/>
    <mergeCell ref="K7:L7"/>
    <mergeCell ref="O7:P7"/>
    <mergeCell ref="Q7:R7"/>
    <mergeCell ref="Y4:AT4"/>
    <mergeCell ref="AU4:BJ4"/>
    <mergeCell ref="C5:F5"/>
    <mergeCell ref="G5:J5"/>
    <mergeCell ref="K5:R5"/>
    <mergeCell ref="S5:T7"/>
    <mergeCell ref="U5:X5"/>
    <mergeCell ref="Y5:AB5"/>
    <mergeCell ref="AC5:AF5"/>
    <mergeCell ref="AG5:AN5"/>
    <mergeCell ref="C6:D7"/>
    <mergeCell ref="E6:F7"/>
    <mergeCell ref="G6:H7"/>
    <mergeCell ref="I6:J7"/>
    <mergeCell ref="K6:N6"/>
    <mergeCell ref="AO5:AP7"/>
    <mergeCell ref="AQ5:AT5"/>
    <mergeCell ref="AU5:AV7"/>
    <mergeCell ref="AW5:AX7"/>
    <mergeCell ref="AY5:BJ5"/>
    <mergeCell ref="BG6:BJ6"/>
    <mergeCell ref="BC7:BD7"/>
    <mergeCell ref="BE7:BF7"/>
    <mergeCell ref="BG7:BH7"/>
    <mergeCell ref="BI7:BJ7"/>
    <mergeCell ref="AQ6:AR7"/>
    <mergeCell ref="AS6:AT7"/>
    <mergeCell ref="AY6:AZ7"/>
    <mergeCell ref="BA6:BB7"/>
    <mergeCell ref="BC6:BF6"/>
    <mergeCell ref="AG7:AH7"/>
    <mergeCell ref="AI7:AJ7"/>
    <mergeCell ref="AK7:AL7"/>
    <mergeCell ref="Y6:Z7"/>
    <mergeCell ref="AA6:AB7"/>
    <mergeCell ref="AC6:AD7"/>
    <mergeCell ref="AE6:AF7"/>
    <mergeCell ref="AG6:AJ6"/>
    <mergeCell ref="AK6:AN6"/>
    <mergeCell ref="AM7:AN7"/>
    <mergeCell ref="B36:M36"/>
    <mergeCell ref="A1:BJ1"/>
    <mergeCell ref="C3:AT3"/>
    <mergeCell ref="BG8:BH8"/>
    <mergeCell ref="BI8:BJ8"/>
    <mergeCell ref="A10:A19"/>
    <mergeCell ref="A20:A24"/>
    <mergeCell ref="B33:K33"/>
    <mergeCell ref="B35:T35"/>
    <mergeCell ref="AU8:AV8"/>
    <mergeCell ref="AW8:AX8"/>
    <mergeCell ref="AY8:AZ8"/>
    <mergeCell ref="BA8:BB8"/>
    <mergeCell ref="BC8:BD8"/>
    <mergeCell ref="BE8:BF8"/>
    <mergeCell ref="M7:N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9A59A-D592-4F79-9C80-C18B2AA21D9A}">
  <sheetPr>
    <tabColor rgb="FF92D050"/>
  </sheetPr>
  <dimension ref="A1:EO34"/>
  <sheetViews>
    <sheetView zoomScale="85" zoomScaleNormal="85" workbookViewId="0">
      <pane xSplit="2" ySplit="10" topLeftCell="CU11" activePane="bottomRight" state="frozenSplit"/>
      <selection activeCell="B5" sqref="B5:B9"/>
      <selection pane="topRight" activeCell="J4" sqref="J4"/>
      <selection pane="bottomLeft" activeCell="A10" sqref="A10:A49"/>
      <selection pane="bottomRight" activeCell="B43" sqref="B43"/>
    </sheetView>
  </sheetViews>
  <sheetFormatPr defaultColWidth="11.42578125" defaultRowHeight="15" outlineLevelCol="1" x14ac:dyDescent="0.25"/>
  <cols>
    <col min="1" max="1" width="7.140625" customWidth="1"/>
    <col min="2" max="2" width="53.7109375" customWidth="1"/>
    <col min="3" max="10" width="10.7109375" hidden="1" customWidth="1"/>
    <col min="11" max="20" width="10.7109375" hidden="1" customWidth="1" outlineLevel="1"/>
    <col min="21" max="21" width="10.7109375" hidden="1" customWidth="1" collapsed="1"/>
    <col min="22" max="34" width="10.7109375" hidden="1" customWidth="1"/>
    <col min="35" max="44" width="10.7109375" hidden="1" customWidth="1" outlineLevel="1"/>
    <col min="45" max="45" width="10.7109375" hidden="1" customWidth="1" collapsed="1"/>
    <col min="46" max="58" width="10.7109375" hidden="1" customWidth="1"/>
    <col min="59" max="68" width="10.7109375" hidden="1" customWidth="1" outlineLevel="1"/>
    <col min="69" max="69" width="10.7109375" hidden="1" customWidth="1" collapsed="1"/>
    <col min="70" max="76" width="10.7109375" hidden="1" customWidth="1"/>
    <col min="77" max="92" width="10.7109375" hidden="1" customWidth="1" outlineLevel="1"/>
    <col min="93" max="93" width="10.7109375" hidden="1" customWidth="1" collapsed="1"/>
    <col min="94" max="98" width="10.7109375" hidden="1" customWidth="1"/>
    <col min="99" max="100" width="10.7109375" customWidth="1"/>
    <col min="101" max="102" width="10.7109375" hidden="1" customWidth="1" outlineLevel="1"/>
    <col min="103" max="103" width="10.7109375" customWidth="1" collapsed="1"/>
    <col min="104" max="106" width="10.7109375" customWidth="1"/>
    <col min="107" max="116" width="10.7109375" customWidth="1" outlineLevel="1"/>
    <col min="117" max="117" width="11.28515625" customWidth="1"/>
    <col min="118" max="118" width="13" customWidth="1"/>
    <col min="119" max="119" width="10.7109375" customWidth="1"/>
    <col min="120" max="120" width="12.42578125" customWidth="1"/>
    <col min="121" max="122" width="10.7109375" customWidth="1"/>
    <col min="123" max="144" width="11.7109375" hidden="1" customWidth="1" outlineLevel="1"/>
    <col min="145" max="145" width="11.42578125" collapsed="1"/>
  </cols>
  <sheetData>
    <row r="1" spans="1:145" ht="15" customHeight="1" x14ac:dyDescent="0.25">
      <c r="A1" s="190" t="s">
        <v>43</v>
      </c>
      <c r="B1" s="190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</row>
    <row r="2" spans="1:145" ht="15" customHeight="1" x14ac:dyDescent="0.25">
      <c r="A2" s="190"/>
      <c r="B2" s="190"/>
      <c r="W2" s="1"/>
    </row>
    <row r="3" spans="1:145" ht="15" customHeight="1" x14ac:dyDescent="0.3">
      <c r="A3" s="190"/>
      <c r="B3" s="190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</row>
    <row r="4" spans="1:145" ht="15" customHeight="1" x14ac:dyDescent="0.25">
      <c r="A4" s="191"/>
      <c r="B4" s="19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</row>
    <row r="5" spans="1:145" ht="30" customHeight="1" x14ac:dyDescent="0.25">
      <c r="A5" s="192" t="s">
        <v>8</v>
      </c>
      <c r="B5" s="194" t="s">
        <v>9</v>
      </c>
      <c r="C5" s="166" t="s">
        <v>10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8"/>
      <c r="AA5" s="177" t="s">
        <v>11</v>
      </c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5" t="s">
        <v>12</v>
      </c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3" t="s">
        <v>13</v>
      </c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66" t="s">
        <v>25</v>
      </c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70" t="s">
        <v>39</v>
      </c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2"/>
    </row>
    <row r="6" spans="1:145" ht="14.1" customHeight="1" x14ac:dyDescent="0.25">
      <c r="A6" s="193"/>
      <c r="B6" s="195"/>
      <c r="C6" s="159" t="s">
        <v>26</v>
      </c>
      <c r="D6" s="159"/>
      <c r="E6" s="159"/>
      <c r="F6" s="159"/>
      <c r="G6" s="164" t="s">
        <v>29</v>
      </c>
      <c r="H6" s="161"/>
      <c r="I6" s="161"/>
      <c r="J6" s="161"/>
      <c r="K6" s="161" t="s">
        <v>36</v>
      </c>
      <c r="L6" s="161"/>
      <c r="M6" s="161"/>
      <c r="N6" s="161"/>
      <c r="O6" s="161"/>
      <c r="P6" s="161"/>
      <c r="Q6" s="161"/>
      <c r="R6" s="161"/>
      <c r="S6" s="155" t="s">
        <v>44</v>
      </c>
      <c r="T6" s="156"/>
      <c r="U6" s="159" t="s">
        <v>38</v>
      </c>
      <c r="V6" s="159"/>
      <c r="W6" s="169" t="s">
        <v>14</v>
      </c>
      <c r="X6" s="169"/>
      <c r="Y6" s="169"/>
      <c r="Z6" s="169"/>
      <c r="AA6" s="180" t="s">
        <v>26</v>
      </c>
      <c r="AB6" s="181"/>
      <c r="AC6" s="181"/>
      <c r="AD6" s="182"/>
      <c r="AE6" s="161" t="s">
        <v>29</v>
      </c>
      <c r="AF6" s="161"/>
      <c r="AG6" s="161"/>
      <c r="AH6" s="161"/>
      <c r="AI6" s="161" t="s">
        <v>36</v>
      </c>
      <c r="AJ6" s="161"/>
      <c r="AK6" s="161"/>
      <c r="AL6" s="161"/>
      <c r="AM6" s="161"/>
      <c r="AN6" s="161"/>
      <c r="AO6" s="161"/>
      <c r="AP6" s="161"/>
      <c r="AQ6" s="155" t="s">
        <v>44</v>
      </c>
      <c r="AR6" s="156"/>
      <c r="AS6" s="178" t="s">
        <v>38</v>
      </c>
      <c r="AT6" s="178"/>
      <c r="AU6" s="165" t="s">
        <v>14</v>
      </c>
      <c r="AV6" s="165"/>
      <c r="AW6" s="165"/>
      <c r="AX6" s="165"/>
      <c r="AY6" s="159" t="s">
        <v>26</v>
      </c>
      <c r="AZ6" s="159"/>
      <c r="BA6" s="159"/>
      <c r="BB6" s="159"/>
      <c r="BC6" s="164" t="s">
        <v>29</v>
      </c>
      <c r="BD6" s="161"/>
      <c r="BE6" s="161"/>
      <c r="BF6" s="161"/>
      <c r="BG6" s="161" t="s">
        <v>36</v>
      </c>
      <c r="BH6" s="161"/>
      <c r="BI6" s="161"/>
      <c r="BJ6" s="161"/>
      <c r="BK6" s="161"/>
      <c r="BL6" s="161"/>
      <c r="BM6" s="161"/>
      <c r="BN6" s="161"/>
      <c r="BO6" s="155" t="s">
        <v>44</v>
      </c>
      <c r="BP6" s="156"/>
      <c r="BQ6" s="159" t="s">
        <v>38</v>
      </c>
      <c r="BR6" s="159"/>
      <c r="BS6" s="169" t="s">
        <v>14</v>
      </c>
      <c r="BT6" s="169"/>
      <c r="BU6" s="169"/>
      <c r="BV6" s="169"/>
      <c r="BW6" s="180" t="s">
        <v>26</v>
      </c>
      <c r="BX6" s="181"/>
      <c r="BY6" s="181"/>
      <c r="BZ6" s="182"/>
      <c r="CA6" s="161" t="s">
        <v>29</v>
      </c>
      <c r="CB6" s="161"/>
      <c r="CC6" s="161"/>
      <c r="CD6" s="161"/>
      <c r="CE6" s="161" t="s">
        <v>36</v>
      </c>
      <c r="CF6" s="161"/>
      <c r="CG6" s="161"/>
      <c r="CH6" s="161"/>
      <c r="CI6" s="161"/>
      <c r="CJ6" s="161"/>
      <c r="CK6" s="161"/>
      <c r="CL6" s="161"/>
      <c r="CM6" s="155" t="s">
        <v>44</v>
      </c>
      <c r="CN6" s="156"/>
      <c r="CO6" s="178" t="s">
        <v>38</v>
      </c>
      <c r="CP6" s="178"/>
      <c r="CQ6" s="165" t="s">
        <v>14</v>
      </c>
      <c r="CR6" s="165"/>
      <c r="CS6" s="165"/>
      <c r="CT6" s="165"/>
      <c r="CU6" s="159" t="s">
        <v>26</v>
      </c>
      <c r="CV6" s="159"/>
      <c r="CW6" s="159"/>
      <c r="CX6" s="159"/>
      <c r="CY6" s="164" t="s">
        <v>29</v>
      </c>
      <c r="CZ6" s="161"/>
      <c r="DA6" s="161"/>
      <c r="DB6" s="161"/>
      <c r="DC6" s="161" t="s">
        <v>36</v>
      </c>
      <c r="DD6" s="161"/>
      <c r="DE6" s="161"/>
      <c r="DF6" s="161"/>
      <c r="DG6" s="161"/>
      <c r="DH6" s="161"/>
      <c r="DI6" s="161"/>
      <c r="DJ6" s="161"/>
      <c r="DK6" s="155" t="s">
        <v>44</v>
      </c>
      <c r="DL6" s="156"/>
      <c r="DM6" s="159" t="s">
        <v>38</v>
      </c>
      <c r="DN6" s="159"/>
      <c r="DO6" s="169" t="s">
        <v>14</v>
      </c>
      <c r="DP6" s="169"/>
      <c r="DQ6" s="169"/>
      <c r="DR6" s="169"/>
      <c r="DS6" s="199" t="s">
        <v>26</v>
      </c>
      <c r="DT6" s="200"/>
      <c r="DU6" s="160" t="s">
        <v>29</v>
      </c>
      <c r="DV6" s="160"/>
      <c r="DW6" s="202" t="s">
        <v>36</v>
      </c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3"/>
      <c r="EI6" s="178" t="s">
        <v>38</v>
      </c>
      <c r="EJ6" s="178"/>
      <c r="EK6" s="178" t="s">
        <v>36</v>
      </c>
      <c r="EL6" s="178"/>
      <c r="EM6" s="178"/>
      <c r="EN6" s="178"/>
    </row>
    <row r="7" spans="1:145" ht="42" customHeight="1" x14ac:dyDescent="0.25">
      <c r="A7" s="193"/>
      <c r="B7" s="195"/>
      <c r="C7" s="159" t="s">
        <v>27</v>
      </c>
      <c r="D7" s="159"/>
      <c r="E7" s="159" t="s">
        <v>28</v>
      </c>
      <c r="F7" s="159"/>
      <c r="G7" s="162" t="s">
        <v>34</v>
      </c>
      <c r="H7" s="163"/>
      <c r="I7" s="163" t="s">
        <v>35</v>
      </c>
      <c r="J7" s="163"/>
      <c r="K7" s="160" t="s">
        <v>0</v>
      </c>
      <c r="L7" s="160"/>
      <c r="M7" s="160"/>
      <c r="N7" s="160"/>
      <c r="O7" s="160" t="s">
        <v>37</v>
      </c>
      <c r="P7" s="160"/>
      <c r="Q7" s="160"/>
      <c r="R7" s="160"/>
      <c r="S7" s="157"/>
      <c r="T7" s="158"/>
      <c r="U7" s="159"/>
      <c r="V7" s="159"/>
      <c r="W7" s="197" t="s">
        <v>0</v>
      </c>
      <c r="X7" s="197"/>
      <c r="Y7" s="159" t="s">
        <v>15</v>
      </c>
      <c r="Z7" s="159"/>
      <c r="AA7" s="183" t="s">
        <v>27</v>
      </c>
      <c r="AB7" s="184"/>
      <c r="AC7" s="187" t="s">
        <v>28</v>
      </c>
      <c r="AD7" s="183"/>
      <c r="AE7" s="163" t="s">
        <v>34</v>
      </c>
      <c r="AF7" s="163"/>
      <c r="AG7" s="163" t="s">
        <v>35</v>
      </c>
      <c r="AH7" s="163"/>
      <c r="AI7" s="160" t="s">
        <v>0</v>
      </c>
      <c r="AJ7" s="160"/>
      <c r="AK7" s="160"/>
      <c r="AL7" s="160"/>
      <c r="AM7" s="160" t="s">
        <v>37</v>
      </c>
      <c r="AN7" s="160"/>
      <c r="AO7" s="160"/>
      <c r="AP7" s="160"/>
      <c r="AQ7" s="157"/>
      <c r="AR7" s="158"/>
      <c r="AS7" s="178"/>
      <c r="AT7" s="178"/>
      <c r="AU7" s="179" t="s">
        <v>0</v>
      </c>
      <c r="AV7" s="179"/>
      <c r="AW7" s="178" t="s">
        <v>15</v>
      </c>
      <c r="AX7" s="178"/>
      <c r="AY7" s="159" t="s">
        <v>27</v>
      </c>
      <c r="AZ7" s="159"/>
      <c r="BA7" s="159" t="s">
        <v>28</v>
      </c>
      <c r="BB7" s="159"/>
      <c r="BC7" s="162" t="s">
        <v>34</v>
      </c>
      <c r="BD7" s="163"/>
      <c r="BE7" s="163" t="s">
        <v>35</v>
      </c>
      <c r="BF7" s="163"/>
      <c r="BG7" s="160" t="s">
        <v>0</v>
      </c>
      <c r="BH7" s="160"/>
      <c r="BI7" s="160"/>
      <c r="BJ7" s="160"/>
      <c r="BK7" s="160" t="s">
        <v>37</v>
      </c>
      <c r="BL7" s="160"/>
      <c r="BM7" s="160"/>
      <c r="BN7" s="160"/>
      <c r="BO7" s="157"/>
      <c r="BP7" s="158"/>
      <c r="BQ7" s="159"/>
      <c r="BR7" s="159"/>
      <c r="BS7" s="197" t="s">
        <v>0</v>
      </c>
      <c r="BT7" s="197"/>
      <c r="BU7" s="159" t="s">
        <v>15</v>
      </c>
      <c r="BV7" s="159"/>
      <c r="BW7" s="183" t="s">
        <v>27</v>
      </c>
      <c r="BX7" s="184"/>
      <c r="BY7" s="187" t="s">
        <v>28</v>
      </c>
      <c r="BZ7" s="183"/>
      <c r="CA7" s="163" t="s">
        <v>34</v>
      </c>
      <c r="CB7" s="163"/>
      <c r="CC7" s="163" t="s">
        <v>35</v>
      </c>
      <c r="CD7" s="163"/>
      <c r="CE7" s="160" t="s">
        <v>0</v>
      </c>
      <c r="CF7" s="160"/>
      <c r="CG7" s="160"/>
      <c r="CH7" s="160"/>
      <c r="CI7" s="160" t="s">
        <v>37</v>
      </c>
      <c r="CJ7" s="160"/>
      <c r="CK7" s="160"/>
      <c r="CL7" s="160"/>
      <c r="CM7" s="157"/>
      <c r="CN7" s="158"/>
      <c r="CO7" s="178"/>
      <c r="CP7" s="178"/>
      <c r="CQ7" s="179" t="s">
        <v>0</v>
      </c>
      <c r="CR7" s="179"/>
      <c r="CS7" s="178" t="s">
        <v>15</v>
      </c>
      <c r="CT7" s="178"/>
      <c r="CU7" s="159" t="s">
        <v>27</v>
      </c>
      <c r="CV7" s="159"/>
      <c r="CW7" s="159" t="s">
        <v>28</v>
      </c>
      <c r="CX7" s="159"/>
      <c r="CY7" s="162" t="s">
        <v>34</v>
      </c>
      <c r="CZ7" s="163"/>
      <c r="DA7" s="163" t="s">
        <v>35</v>
      </c>
      <c r="DB7" s="163"/>
      <c r="DC7" s="160" t="s">
        <v>0</v>
      </c>
      <c r="DD7" s="160"/>
      <c r="DE7" s="160"/>
      <c r="DF7" s="160"/>
      <c r="DG7" s="160" t="s">
        <v>37</v>
      </c>
      <c r="DH7" s="160"/>
      <c r="DI7" s="160"/>
      <c r="DJ7" s="160"/>
      <c r="DK7" s="157"/>
      <c r="DL7" s="158"/>
      <c r="DM7" s="159"/>
      <c r="DN7" s="159"/>
      <c r="DO7" s="197" t="s">
        <v>0</v>
      </c>
      <c r="DP7" s="197"/>
      <c r="DQ7" s="159" t="s">
        <v>15</v>
      </c>
      <c r="DR7" s="159"/>
      <c r="DS7" s="198"/>
      <c r="DT7" s="189"/>
      <c r="DU7" s="160"/>
      <c r="DV7" s="160"/>
      <c r="DW7" s="160" t="s">
        <v>41</v>
      </c>
      <c r="DX7" s="160"/>
      <c r="DY7" s="160" t="s">
        <v>42</v>
      </c>
      <c r="DZ7" s="160"/>
      <c r="EA7" s="160" t="s">
        <v>0</v>
      </c>
      <c r="EB7" s="160"/>
      <c r="EC7" s="160"/>
      <c r="ED7" s="160"/>
      <c r="EE7" s="160" t="s">
        <v>37</v>
      </c>
      <c r="EF7" s="160"/>
      <c r="EG7" s="160"/>
      <c r="EH7" s="201"/>
      <c r="EI7" s="178"/>
      <c r="EJ7" s="178"/>
      <c r="EK7" s="178" t="s">
        <v>0</v>
      </c>
      <c r="EL7" s="178"/>
      <c r="EM7" s="178" t="s">
        <v>37</v>
      </c>
      <c r="EN7" s="178"/>
    </row>
    <row r="8" spans="1:145" ht="15" customHeight="1" x14ac:dyDescent="0.25">
      <c r="A8" s="193"/>
      <c r="B8" s="195"/>
      <c r="C8" s="159"/>
      <c r="D8" s="159"/>
      <c r="E8" s="159"/>
      <c r="F8" s="159"/>
      <c r="G8" s="162"/>
      <c r="H8" s="163"/>
      <c r="I8" s="163"/>
      <c r="J8" s="163"/>
      <c r="K8" s="160" t="s">
        <v>34</v>
      </c>
      <c r="L8" s="160"/>
      <c r="M8" s="160" t="s">
        <v>35</v>
      </c>
      <c r="N8" s="160"/>
      <c r="O8" s="160" t="s">
        <v>34</v>
      </c>
      <c r="P8" s="160"/>
      <c r="Q8" s="160" t="s">
        <v>35</v>
      </c>
      <c r="R8" s="160"/>
      <c r="S8" s="157"/>
      <c r="T8" s="158"/>
      <c r="U8" s="159"/>
      <c r="V8" s="159"/>
      <c r="W8" s="197"/>
      <c r="X8" s="197"/>
      <c r="Y8" s="159"/>
      <c r="Z8" s="159"/>
      <c r="AA8" s="185"/>
      <c r="AB8" s="186"/>
      <c r="AC8" s="188"/>
      <c r="AD8" s="189"/>
      <c r="AE8" s="163"/>
      <c r="AF8" s="163"/>
      <c r="AG8" s="163"/>
      <c r="AH8" s="163"/>
      <c r="AI8" s="160" t="s">
        <v>34</v>
      </c>
      <c r="AJ8" s="160"/>
      <c r="AK8" s="160" t="s">
        <v>35</v>
      </c>
      <c r="AL8" s="160"/>
      <c r="AM8" s="160" t="s">
        <v>34</v>
      </c>
      <c r="AN8" s="160"/>
      <c r="AO8" s="160" t="s">
        <v>35</v>
      </c>
      <c r="AP8" s="160"/>
      <c r="AQ8" s="157"/>
      <c r="AR8" s="158"/>
      <c r="AS8" s="178"/>
      <c r="AT8" s="178"/>
      <c r="AU8" s="179"/>
      <c r="AV8" s="179"/>
      <c r="AW8" s="178"/>
      <c r="AX8" s="178"/>
      <c r="AY8" s="159"/>
      <c r="AZ8" s="159"/>
      <c r="BA8" s="159"/>
      <c r="BB8" s="159"/>
      <c r="BC8" s="162"/>
      <c r="BD8" s="163"/>
      <c r="BE8" s="163"/>
      <c r="BF8" s="163"/>
      <c r="BG8" s="160" t="s">
        <v>34</v>
      </c>
      <c r="BH8" s="160"/>
      <c r="BI8" s="160" t="s">
        <v>35</v>
      </c>
      <c r="BJ8" s="160"/>
      <c r="BK8" s="160" t="s">
        <v>34</v>
      </c>
      <c r="BL8" s="160"/>
      <c r="BM8" s="160" t="s">
        <v>35</v>
      </c>
      <c r="BN8" s="160"/>
      <c r="BO8" s="157"/>
      <c r="BP8" s="158"/>
      <c r="BQ8" s="159"/>
      <c r="BR8" s="159"/>
      <c r="BS8" s="197"/>
      <c r="BT8" s="197"/>
      <c r="BU8" s="159"/>
      <c r="BV8" s="159"/>
      <c r="BW8" s="185"/>
      <c r="BX8" s="186"/>
      <c r="BY8" s="188"/>
      <c r="BZ8" s="189"/>
      <c r="CA8" s="163"/>
      <c r="CB8" s="163"/>
      <c r="CC8" s="163"/>
      <c r="CD8" s="163"/>
      <c r="CE8" s="160" t="s">
        <v>34</v>
      </c>
      <c r="CF8" s="160"/>
      <c r="CG8" s="160" t="s">
        <v>35</v>
      </c>
      <c r="CH8" s="160"/>
      <c r="CI8" s="160" t="s">
        <v>34</v>
      </c>
      <c r="CJ8" s="160"/>
      <c r="CK8" s="160" t="s">
        <v>35</v>
      </c>
      <c r="CL8" s="160"/>
      <c r="CM8" s="157"/>
      <c r="CN8" s="158"/>
      <c r="CO8" s="178"/>
      <c r="CP8" s="178"/>
      <c r="CQ8" s="179"/>
      <c r="CR8" s="179"/>
      <c r="CS8" s="178"/>
      <c r="CT8" s="178"/>
      <c r="CU8" s="159"/>
      <c r="CV8" s="159"/>
      <c r="CW8" s="159"/>
      <c r="CX8" s="159"/>
      <c r="CY8" s="162"/>
      <c r="CZ8" s="163"/>
      <c r="DA8" s="163"/>
      <c r="DB8" s="163"/>
      <c r="DC8" s="160" t="s">
        <v>34</v>
      </c>
      <c r="DD8" s="160"/>
      <c r="DE8" s="160" t="s">
        <v>35</v>
      </c>
      <c r="DF8" s="160"/>
      <c r="DG8" s="160" t="s">
        <v>34</v>
      </c>
      <c r="DH8" s="160"/>
      <c r="DI8" s="160" t="s">
        <v>35</v>
      </c>
      <c r="DJ8" s="160"/>
      <c r="DK8" s="157"/>
      <c r="DL8" s="158"/>
      <c r="DM8" s="159"/>
      <c r="DN8" s="159"/>
      <c r="DO8" s="197"/>
      <c r="DP8" s="197"/>
      <c r="DQ8" s="159"/>
      <c r="DR8" s="159"/>
      <c r="DS8" s="198"/>
      <c r="DT8" s="189"/>
      <c r="DU8" s="160"/>
      <c r="DV8" s="160"/>
      <c r="DW8" s="160"/>
      <c r="DX8" s="160"/>
      <c r="DY8" s="160"/>
      <c r="DZ8" s="160"/>
      <c r="EA8" s="160" t="s">
        <v>34</v>
      </c>
      <c r="EB8" s="160"/>
      <c r="EC8" s="160" t="s">
        <v>35</v>
      </c>
      <c r="ED8" s="160"/>
      <c r="EE8" s="160" t="s">
        <v>34</v>
      </c>
      <c r="EF8" s="160"/>
      <c r="EG8" s="160" t="s">
        <v>35</v>
      </c>
      <c r="EH8" s="201"/>
      <c r="EI8" s="178"/>
      <c r="EJ8" s="178"/>
      <c r="EK8" s="178"/>
      <c r="EL8" s="178"/>
      <c r="EM8" s="178"/>
      <c r="EN8" s="178"/>
    </row>
    <row r="9" spans="1:145" ht="15" customHeight="1" x14ac:dyDescent="0.25">
      <c r="A9" s="193"/>
      <c r="B9" s="195"/>
      <c r="C9" s="46" t="s">
        <v>22</v>
      </c>
      <c r="D9" s="46" t="s">
        <v>32</v>
      </c>
      <c r="E9" s="46" t="s">
        <v>22</v>
      </c>
      <c r="F9" s="46" t="s">
        <v>32</v>
      </c>
      <c r="G9" s="45" t="s">
        <v>22</v>
      </c>
      <c r="H9" s="44" t="s">
        <v>32</v>
      </c>
      <c r="I9" s="44" t="s">
        <v>22</v>
      </c>
      <c r="J9" s="44" t="s">
        <v>32</v>
      </c>
      <c r="K9" s="44" t="s">
        <v>22</v>
      </c>
      <c r="L9" s="44" t="s">
        <v>32</v>
      </c>
      <c r="M9" s="44" t="s">
        <v>22</v>
      </c>
      <c r="N9" s="44" t="s">
        <v>32</v>
      </c>
      <c r="O9" s="44" t="s">
        <v>22</v>
      </c>
      <c r="P9" s="44" t="s">
        <v>32</v>
      </c>
      <c r="Q9" s="44" t="s">
        <v>22</v>
      </c>
      <c r="R9" s="44" t="s">
        <v>32</v>
      </c>
      <c r="S9" s="44" t="s">
        <v>22</v>
      </c>
      <c r="T9" s="44" t="s">
        <v>32</v>
      </c>
      <c r="U9" s="46" t="s">
        <v>22</v>
      </c>
      <c r="V9" s="46" t="s">
        <v>32</v>
      </c>
      <c r="W9" s="46" t="s">
        <v>22</v>
      </c>
      <c r="X9" s="46" t="s">
        <v>32</v>
      </c>
      <c r="Y9" s="46" t="s">
        <v>22</v>
      </c>
      <c r="Z9" s="46" t="s">
        <v>32</v>
      </c>
      <c r="AA9" s="47" t="s">
        <v>22</v>
      </c>
      <c r="AB9" s="48" t="s">
        <v>32</v>
      </c>
      <c r="AC9" s="48" t="s">
        <v>22</v>
      </c>
      <c r="AD9" s="49" t="s">
        <v>32</v>
      </c>
      <c r="AE9" s="44" t="s">
        <v>22</v>
      </c>
      <c r="AF9" s="44" t="s">
        <v>32</v>
      </c>
      <c r="AG9" s="44" t="s">
        <v>22</v>
      </c>
      <c r="AH9" s="44" t="s">
        <v>32</v>
      </c>
      <c r="AI9" s="44" t="s">
        <v>22</v>
      </c>
      <c r="AJ9" s="44" t="s">
        <v>32</v>
      </c>
      <c r="AK9" s="44" t="s">
        <v>22</v>
      </c>
      <c r="AL9" s="44" t="s">
        <v>32</v>
      </c>
      <c r="AM9" s="44" t="s">
        <v>22</v>
      </c>
      <c r="AN9" s="44" t="s">
        <v>32</v>
      </c>
      <c r="AO9" s="44" t="s">
        <v>22</v>
      </c>
      <c r="AP9" s="44" t="s">
        <v>32</v>
      </c>
      <c r="AQ9" s="44" t="s">
        <v>22</v>
      </c>
      <c r="AR9" s="44" t="s">
        <v>32</v>
      </c>
      <c r="AS9" s="53" t="s">
        <v>22</v>
      </c>
      <c r="AT9" s="53" t="s">
        <v>32</v>
      </c>
      <c r="AU9" s="53" t="s">
        <v>22</v>
      </c>
      <c r="AV9" s="53" t="s">
        <v>32</v>
      </c>
      <c r="AW9" s="53" t="s">
        <v>22</v>
      </c>
      <c r="AX9" s="53" t="s">
        <v>32</v>
      </c>
      <c r="AY9" s="46" t="s">
        <v>22</v>
      </c>
      <c r="AZ9" s="46" t="s">
        <v>32</v>
      </c>
      <c r="BA9" s="46" t="s">
        <v>22</v>
      </c>
      <c r="BB9" s="46" t="s">
        <v>32</v>
      </c>
      <c r="BC9" s="45" t="s">
        <v>22</v>
      </c>
      <c r="BD9" s="44" t="s">
        <v>32</v>
      </c>
      <c r="BE9" s="44" t="s">
        <v>22</v>
      </c>
      <c r="BF9" s="44" t="s">
        <v>32</v>
      </c>
      <c r="BG9" s="44" t="s">
        <v>22</v>
      </c>
      <c r="BH9" s="44" t="s">
        <v>32</v>
      </c>
      <c r="BI9" s="44" t="s">
        <v>22</v>
      </c>
      <c r="BJ9" s="44" t="s">
        <v>32</v>
      </c>
      <c r="BK9" s="44" t="s">
        <v>22</v>
      </c>
      <c r="BL9" s="44" t="s">
        <v>32</v>
      </c>
      <c r="BM9" s="44" t="s">
        <v>22</v>
      </c>
      <c r="BN9" s="44" t="s">
        <v>32</v>
      </c>
      <c r="BO9" s="44" t="s">
        <v>22</v>
      </c>
      <c r="BP9" s="44" t="s">
        <v>32</v>
      </c>
      <c r="BQ9" s="46" t="s">
        <v>22</v>
      </c>
      <c r="BR9" s="46" t="s">
        <v>32</v>
      </c>
      <c r="BS9" s="46" t="s">
        <v>22</v>
      </c>
      <c r="BT9" s="46" t="s">
        <v>32</v>
      </c>
      <c r="BU9" s="46" t="s">
        <v>22</v>
      </c>
      <c r="BV9" s="46" t="s">
        <v>32</v>
      </c>
      <c r="BW9" s="47" t="s">
        <v>22</v>
      </c>
      <c r="BX9" s="48" t="s">
        <v>32</v>
      </c>
      <c r="BY9" s="48" t="s">
        <v>22</v>
      </c>
      <c r="BZ9" s="49" t="s">
        <v>32</v>
      </c>
      <c r="CA9" s="44" t="s">
        <v>22</v>
      </c>
      <c r="CB9" s="44" t="s">
        <v>32</v>
      </c>
      <c r="CC9" s="44" t="s">
        <v>22</v>
      </c>
      <c r="CD9" s="44" t="s">
        <v>32</v>
      </c>
      <c r="CE9" s="44" t="s">
        <v>22</v>
      </c>
      <c r="CF9" s="44" t="s">
        <v>32</v>
      </c>
      <c r="CG9" s="44" t="s">
        <v>22</v>
      </c>
      <c r="CH9" s="44" t="s">
        <v>32</v>
      </c>
      <c r="CI9" s="44" t="s">
        <v>22</v>
      </c>
      <c r="CJ9" s="44" t="s">
        <v>32</v>
      </c>
      <c r="CK9" s="44" t="s">
        <v>22</v>
      </c>
      <c r="CL9" s="44" t="s">
        <v>32</v>
      </c>
      <c r="CM9" s="44" t="s">
        <v>22</v>
      </c>
      <c r="CN9" s="44" t="s">
        <v>32</v>
      </c>
      <c r="CO9" s="53" t="s">
        <v>22</v>
      </c>
      <c r="CP9" s="53" t="s">
        <v>32</v>
      </c>
      <c r="CQ9" s="53" t="s">
        <v>22</v>
      </c>
      <c r="CR9" s="53" t="s">
        <v>32</v>
      </c>
      <c r="CS9" s="53" t="s">
        <v>22</v>
      </c>
      <c r="CT9" s="53" t="s">
        <v>32</v>
      </c>
      <c r="CU9" s="46" t="s">
        <v>22</v>
      </c>
      <c r="CV9" s="46" t="s">
        <v>32</v>
      </c>
      <c r="CW9" s="46" t="s">
        <v>22</v>
      </c>
      <c r="CX9" s="46" t="s">
        <v>32</v>
      </c>
      <c r="CY9" s="45" t="s">
        <v>22</v>
      </c>
      <c r="CZ9" s="44" t="s">
        <v>32</v>
      </c>
      <c r="DA9" s="44" t="s">
        <v>22</v>
      </c>
      <c r="DB9" s="44" t="s">
        <v>32</v>
      </c>
      <c r="DC9" s="44" t="s">
        <v>22</v>
      </c>
      <c r="DD9" s="44" t="s">
        <v>32</v>
      </c>
      <c r="DE9" s="44" t="s">
        <v>22</v>
      </c>
      <c r="DF9" s="44" t="s">
        <v>32</v>
      </c>
      <c r="DG9" s="44" t="s">
        <v>22</v>
      </c>
      <c r="DH9" s="44" t="s">
        <v>32</v>
      </c>
      <c r="DI9" s="44" t="s">
        <v>22</v>
      </c>
      <c r="DJ9" s="44" t="s">
        <v>32</v>
      </c>
      <c r="DK9" s="44" t="s">
        <v>22</v>
      </c>
      <c r="DL9" s="44" t="s">
        <v>32</v>
      </c>
      <c r="DM9" s="46" t="s">
        <v>22</v>
      </c>
      <c r="DN9" s="46" t="s">
        <v>32</v>
      </c>
      <c r="DO9" s="46" t="s">
        <v>22</v>
      </c>
      <c r="DP9" s="46" t="s">
        <v>32</v>
      </c>
      <c r="DQ9" s="46" t="s">
        <v>22</v>
      </c>
      <c r="DR9" s="46" t="s">
        <v>32</v>
      </c>
      <c r="DS9" s="198" t="s">
        <v>40</v>
      </c>
      <c r="DT9" s="189"/>
      <c r="DU9" s="160" t="s">
        <v>40</v>
      </c>
      <c r="DV9" s="160"/>
      <c r="DW9" s="160" t="s">
        <v>40</v>
      </c>
      <c r="DX9" s="160"/>
      <c r="DY9" s="160" t="s">
        <v>40</v>
      </c>
      <c r="DZ9" s="160"/>
      <c r="EA9" s="160" t="s">
        <v>40</v>
      </c>
      <c r="EB9" s="160"/>
      <c r="EC9" s="160" t="s">
        <v>40</v>
      </c>
      <c r="ED9" s="160"/>
      <c r="EE9" s="160" t="s">
        <v>40</v>
      </c>
      <c r="EF9" s="160"/>
      <c r="EG9" s="160" t="s">
        <v>40</v>
      </c>
      <c r="EH9" s="201"/>
      <c r="EI9" s="178" t="s">
        <v>40</v>
      </c>
      <c r="EJ9" s="178"/>
      <c r="EK9" s="178" t="s">
        <v>40</v>
      </c>
      <c r="EL9" s="178"/>
      <c r="EM9" s="178" t="s">
        <v>40</v>
      </c>
      <c r="EN9" s="178"/>
    </row>
    <row r="10" spans="1:145" x14ac:dyDescent="0.25">
      <c r="A10" s="193"/>
      <c r="B10" s="196"/>
      <c r="C10" s="46" t="s">
        <v>30</v>
      </c>
      <c r="D10" s="46" t="s">
        <v>30</v>
      </c>
      <c r="E10" s="46" t="s">
        <v>33</v>
      </c>
      <c r="F10" s="46" t="s">
        <v>33</v>
      </c>
      <c r="G10" s="45" t="s">
        <v>6</v>
      </c>
      <c r="H10" s="44" t="s">
        <v>6</v>
      </c>
      <c r="I10" s="44" t="s">
        <v>6</v>
      </c>
      <c r="J10" s="44" t="s">
        <v>6</v>
      </c>
      <c r="K10" s="44" t="s">
        <v>6</v>
      </c>
      <c r="L10" s="44" t="s">
        <v>6</v>
      </c>
      <c r="M10" s="44" t="s">
        <v>6</v>
      </c>
      <c r="N10" s="44" t="s">
        <v>6</v>
      </c>
      <c r="O10" s="44" t="s">
        <v>6</v>
      </c>
      <c r="P10" s="44" t="s">
        <v>6</v>
      </c>
      <c r="Q10" s="44" t="s">
        <v>6</v>
      </c>
      <c r="R10" s="44" t="s">
        <v>6</v>
      </c>
      <c r="S10" s="44" t="s">
        <v>6</v>
      </c>
      <c r="T10" s="44" t="s">
        <v>6</v>
      </c>
      <c r="U10" s="46" t="s">
        <v>6</v>
      </c>
      <c r="V10" s="46" t="s">
        <v>6</v>
      </c>
      <c r="W10" s="46" t="s">
        <v>6</v>
      </c>
      <c r="X10" s="46" t="s">
        <v>6</v>
      </c>
      <c r="Y10" s="46" t="s">
        <v>6</v>
      </c>
      <c r="Z10" s="46" t="s">
        <v>6</v>
      </c>
      <c r="AA10" s="50" t="s">
        <v>30</v>
      </c>
      <c r="AB10" s="51" t="s">
        <v>30</v>
      </c>
      <c r="AC10" s="49" t="s">
        <v>33</v>
      </c>
      <c r="AD10" s="52" t="s">
        <v>33</v>
      </c>
      <c r="AE10" s="44" t="s">
        <v>6</v>
      </c>
      <c r="AF10" s="44" t="s">
        <v>6</v>
      </c>
      <c r="AG10" s="44" t="s">
        <v>6</v>
      </c>
      <c r="AH10" s="44" t="s">
        <v>6</v>
      </c>
      <c r="AI10" s="44" t="s">
        <v>6</v>
      </c>
      <c r="AJ10" s="44" t="s">
        <v>6</v>
      </c>
      <c r="AK10" s="44" t="s">
        <v>6</v>
      </c>
      <c r="AL10" s="44" t="s">
        <v>6</v>
      </c>
      <c r="AM10" s="44" t="s">
        <v>6</v>
      </c>
      <c r="AN10" s="44" t="s">
        <v>6</v>
      </c>
      <c r="AO10" s="44" t="s">
        <v>6</v>
      </c>
      <c r="AP10" s="44" t="s">
        <v>6</v>
      </c>
      <c r="AQ10" s="44" t="s">
        <v>6</v>
      </c>
      <c r="AR10" s="44" t="s">
        <v>6</v>
      </c>
      <c r="AS10" s="53" t="s">
        <v>6</v>
      </c>
      <c r="AT10" s="53" t="s">
        <v>6</v>
      </c>
      <c r="AU10" s="53" t="s">
        <v>6</v>
      </c>
      <c r="AV10" s="53" t="s">
        <v>6</v>
      </c>
      <c r="AW10" s="53" t="s">
        <v>6</v>
      </c>
      <c r="AX10" s="53" t="s">
        <v>6</v>
      </c>
      <c r="AY10" s="46" t="s">
        <v>30</v>
      </c>
      <c r="AZ10" s="46" t="s">
        <v>30</v>
      </c>
      <c r="BA10" s="46" t="s">
        <v>33</v>
      </c>
      <c r="BB10" s="46" t="s">
        <v>33</v>
      </c>
      <c r="BC10" s="45" t="s">
        <v>6</v>
      </c>
      <c r="BD10" s="44" t="s">
        <v>6</v>
      </c>
      <c r="BE10" s="44" t="s">
        <v>6</v>
      </c>
      <c r="BF10" s="44" t="s">
        <v>6</v>
      </c>
      <c r="BG10" s="44" t="s">
        <v>6</v>
      </c>
      <c r="BH10" s="44" t="s">
        <v>6</v>
      </c>
      <c r="BI10" s="44" t="s">
        <v>6</v>
      </c>
      <c r="BJ10" s="44" t="s">
        <v>6</v>
      </c>
      <c r="BK10" s="44" t="s">
        <v>6</v>
      </c>
      <c r="BL10" s="44" t="s">
        <v>6</v>
      </c>
      <c r="BM10" s="44" t="s">
        <v>6</v>
      </c>
      <c r="BN10" s="44" t="s">
        <v>6</v>
      </c>
      <c r="BO10" s="44" t="s">
        <v>6</v>
      </c>
      <c r="BP10" s="44" t="s">
        <v>6</v>
      </c>
      <c r="BQ10" s="46" t="s">
        <v>6</v>
      </c>
      <c r="BR10" s="46" t="s">
        <v>6</v>
      </c>
      <c r="BS10" s="46" t="s">
        <v>6</v>
      </c>
      <c r="BT10" s="46" t="s">
        <v>6</v>
      </c>
      <c r="BU10" s="46" t="s">
        <v>6</v>
      </c>
      <c r="BV10" s="46" t="s">
        <v>6</v>
      </c>
      <c r="BW10" s="50" t="s">
        <v>30</v>
      </c>
      <c r="BX10" s="51" t="s">
        <v>30</v>
      </c>
      <c r="BY10" s="49" t="s">
        <v>33</v>
      </c>
      <c r="BZ10" s="52" t="s">
        <v>33</v>
      </c>
      <c r="CA10" s="44" t="s">
        <v>6</v>
      </c>
      <c r="CB10" s="44" t="s">
        <v>6</v>
      </c>
      <c r="CC10" s="44" t="s">
        <v>6</v>
      </c>
      <c r="CD10" s="44" t="s">
        <v>6</v>
      </c>
      <c r="CE10" s="44" t="s">
        <v>6</v>
      </c>
      <c r="CF10" s="44" t="s">
        <v>6</v>
      </c>
      <c r="CG10" s="44" t="s">
        <v>6</v>
      </c>
      <c r="CH10" s="44" t="s">
        <v>6</v>
      </c>
      <c r="CI10" s="44" t="s">
        <v>6</v>
      </c>
      <c r="CJ10" s="44" t="s">
        <v>6</v>
      </c>
      <c r="CK10" s="44" t="s">
        <v>6</v>
      </c>
      <c r="CL10" s="44" t="s">
        <v>6</v>
      </c>
      <c r="CM10" s="44" t="s">
        <v>6</v>
      </c>
      <c r="CN10" s="44" t="s">
        <v>6</v>
      </c>
      <c r="CO10" s="53" t="s">
        <v>6</v>
      </c>
      <c r="CP10" s="53" t="s">
        <v>6</v>
      </c>
      <c r="CQ10" s="53" t="s">
        <v>6</v>
      </c>
      <c r="CR10" s="53" t="s">
        <v>6</v>
      </c>
      <c r="CS10" s="53" t="s">
        <v>6</v>
      </c>
      <c r="CT10" s="53" t="s">
        <v>6</v>
      </c>
      <c r="CU10" s="46" t="s">
        <v>30</v>
      </c>
      <c r="CV10" s="46" t="s">
        <v>30</v>
      </c>
      <c r="CW10" s="46" t="s">
        <v>33</v>
      </c>
      <c r="CX10" s="46" t="s">
        <v>33</v>
      </c>
      <c r="CY10" s="45" t="s">
        <v>6</v>
      </c>
      <c r="CZ10" s="44" t="s">
        <v>6</v>
      </c>
      <c r="DA10" s="44" t="s">
        <v>6</v>
      </c>
      <c r="DB10" s="44" t="s">
        <v>6</v>
      </c>
      <c r="DC10" s="44" t="s">
        <v>6</v>
      </c>
      <c r="DD10" s="44" t="s">
        <v>6</v>
      </c>
      <c r="DE10" s="44" t="s">
        <v>6</v>
      </c>
      <c r="DF10" s="44" t="s">
        <v>6</v>
      </c>
      <c r="DG10" s="44" t="s">
        <v>6</v>
      </c>
      <c r="DH10" s="44" t="s">
        <v>6</v>
      </c>
      <c r="DI10" s="44" t="s">
        <v>6</v>
      </c>
      <c r="DJ10" s="44" t="s">
        <v>6</v>
      </c>
      <c r="DK10" s="44" t="s">
        <v>6</v>
      </c>
      <c r="DL10" s="44" t="s">
        <v>6</v>
      </c>
      <c r="DM10" s="46" t="s">
        <v>6</v>
      </c>
      <c r="DN10" s="46" t="s">
        <v>6</v>
      </c>
      <c r="DO10" s="46" t="s">
        <v>6</v>
      </c>
      <c r="DP10" s="46" t="s">
        <v>6</v>
      </c>
      <c r="DQ10" s="46" t="s">
        <v>6</v>
      </c>
      <c r="DR10" s="46" t="s">
        <v>6</v>
      </c>
      <c r="DS10" s="54" t="s">
        <v>31</v>
      </c>
      <c r="DT10" s="55" t="s">
        <v>33</v>
      </c>
      <c r="DU10" s="75" t="s">
        <v>31</v>
      </c>
      <c r="DV10" s="75" t="s">
        <v>33</v>
      </c>
      <c r="DW10" s="75" t="s">
        <v>31</v>
      </c>
      <c r="DX10" s="75" t="s">
        <v>33</v>
      </c>
      <c r="DY10" s="75" t="s">
        <v>31</v>
      </c>
      <c r="DZ10" s="75" t="s">
        <v>33</v>
      </c>
      <c r="EA10" s="75" t="s">
        <v>31</v>
      </c>
      <c r="EB10" s="75" t="s">
        <v>33</v>
      </c>
      <c r="EC10" s="75" t="s">
        <v>31</v>
      </c>
      <c r="ED10" s="75" t="s">
        <v>33</v>
      </c>
      <c r="EE10" s="75" t="s">
        <v>31</v>
      </c>
      <c r="EF10" s="75" t="s">
        <v>33</v>
      </c>
      <c r="EG10" s="75" t="s">
        <v>31</v>
      </c>
      <c r="EH10" s="76" t="s">
        <v>33</v>
      </c>
      <c r="EI10" s="74" t="s">
        <v>31</v>
      </c>
      <c r="EJ10" s="74" t="s">
        <v>33</v>
      </c>
      <c r="EK10" s="74" t="s">
        <v>31</v>
      </c>
      <c r="EL10" s="74" t="s">
        <v>33</v>
      </c>
      <c r="EM10" s="74" t="s">
        <v>31</v>
      </c>
      <c r="EN10" s="74" t="s">
        <v>33</v>
      </c>
    </row>
    <row r="11" spans="1:145" ht="14.1" customHeight="1" x14ac:dyDescent="0.25">
      <c r="A11" s="154" t="s">
        <v>1</v>
      </c>
      <c r="B11" s="5" t="s">
        <v>5</v>
      </c>
      <c r="C11" s="6" t="e">
        <f>SUM(#REF!)</f>
        <v>#REF!</v>
      </c>
      <c r="D11" s="7" t="e">
        <f>SUM(#REF!)</f>
        <v>#REF!</v>
      </c>
      <c r="E11" s="58" t="str">
        <f>IFERROR((C11/$C$28*100),"")</f>
        <v/>
      </c>
      <c r="F11" s="58" t="str">
        <f>IFERROR((D11/$D$28*100),"")</f>
        <v/>
      </c>
      <c r="G11" s="8"/>
      <c r="H11" s="8" t="e">
        <f>SUM(#REF!)</f>
        <v>#REF!</v>
      </c>
      <c r="I11" s="8"/>
      <c r="J11" s="8" t="e">
        <f>SUM(#REF!)</f>
        <v>#REF!</v>
      </c>
      <c r="K11" s="8"/>
      <c r="L11" s="8" t="e">
        <f>SUM(#REF!)</f>
        <v>#REF!</v>
      </c>
      <c r="M11" s="8"/>
      <c r="N11" s="8" t="e">
        <f>SUM(#REF!)</f>
        <v>#REF!</v>
      </c>
      <c r="O11" s="8"/>
      <c r="P11" s="8" t="e">
        <f>SUM(#REF!)</f>
        <v>#REF!</v>
      </c>
      <c r="Q11" s="8"/>
      <c r="R11" s="8" t="e">
        <f>SUM(#REF!)</f>
        <v>#REF!</v>
      </c>
      <c r="S11" s="8"/>
      <c r="T11" s="8"/>
      <c r="U11" s="8" t="e">
        <f>SUM(#REF!)</f>
        <v>#REF!</v>
      </c>
      <c r="V11" s="8" t="e">
        <f>SUM(#REF!)</f>
        <v>#REF!</v>
      </c>
      <c r="W11" s="8" t="e">
        <f>SUM(#REF!)</f>
        <v>#REF!</v>
      </c>
      <c r="X11" s="8" t="e">
        <f>SUM(#REF!)</f>
        <v>#REF!</v>
      </c>
      <c r="Y11" s="8" t="e">
        <f>SUM(#REF!)</f>
        <v>#REF!</v>
      </c>
      <c r="Z11" s="9" t="e">
        <f>SUM(#REF!)</f>
        <v>#REF!</v>
      </c>
      <c r="AA11" s="6" t="e">
        <f>SUM(#REF!)</f>
        <v>#REF!</v>
      </c>
      <c r="AB11" s="7" t="e">
        <f>SUM(#REF!)</f>
        <v>#REF!</v>
      </c>
      <c r="AC11" s="61" t="str">
        <f>IFERROR((AA11/$C$28*100),"")</f>
        <v/>
      </c>
      <c r="AD11" s="61" t="str">
        <f>IFERROR((AB11/$D$28*100),"")</f>
        <v/>
      </c>
      <c r="AE11" s="8"/>
      <c r="AF11" s="8" t="e">
        <f>SUM(#REF!)</f>
        <v>#REF!</v>
      </c>
      <c r="AG11" s="8"/>
      <c r="AH11" s="8" t="e">
        <f>SUM(#REF!)</f>
        <v>#REF!</v>
      </c>
      <c r="AI11" s="8"/>
      <c r="AJ11" s="8" t="e">
        <f>SUM(#REF!)</f>
        <v>#REF!</v>
      </c>
      <c r="AK11" s="8"/>
      <c r="AL11" s="8" t="e">
        <f>SUM(#REF!)</f>
        <v>#REF!</v>
      </c>
      <c r="AM11" s="8"/>
      <c r="AN11" s="8" t="e">
        <f>SUM(#REF!)</f>
        <v>#REF!</v>
      </c>
      <c r="AO11" s="8"/>
      <c r="AP11" s="8" t="e">
        <f>SUM(#REF!)</f>
        <v>#REF!</v>
      </c>
      <c r="AQ11" s="8"/>
      <c r="AR11" s="8"/>
      <c r="AS11" s="8" t="e">
        <f>SUM(#REF!)</f>
        <v>#REF!</v>
      </c>
      <c r="AT11" s="8" t="e">
        <f>SUM(#REF!)</f>
        <v>#REF!</v>
      </c>
      <c r="AU11" s="8" t="e">
        <f>SUM(#REF!)</f>
        <v>#REF!</v>
      </c>
      <c r="AV11" s="8" t="e">
        <f>SUM(#REF!)</f>
        <v>#REF!</v>
      </c>
      <c r="AW11" s="8" t="e">
        <f>SUM(#REF!)</f>
        <v>#REF!</v>
      </c>
      <c r="AX11" s="9" t="e">
        <f>SUM(#REF!)</f>
        <v>#REF!</v>
      </c>
      <c r="AY11" s="6" t="e">
        <f>SUM(#REF!)</f>
        <v>#REF!</v>
      </c>
      <c r="AZ11" s="7" t="e">
        <f>SUM(#REF!)</f>
        <v>#REF!</v>
      </c>
      <c r="BA11" s="61" t="str">
        <f>IFERROR((AY11/$C$28*100),"")</f>
        <v/>
      </c>
      <c r="BB11" s="61" t="str">
        <f>IFERROR((AZ11/$D$28*100),"")</f>
        <v/>
      </c>
      <c r="BC11" s="8"/>
      <c r="BD11" s="8" t="e">
        <f>SUM(#REF!)</f>
        <v>#REF!</v>
      </c>
      <c r="BE11" s="8"/>
      <c r="BF11" s="8" t="e">
        <f>SUM(#REF!)</f>
        <v>#REF!</v>
      </c>
      <c r="BG11" s="8"/>
      <c r="BH11" s="8" t="e">
        <f>SUM(#REF!)</f>
        <v>#REF!</v>
      </c>
      <c r="BI11" s="8"/>
      <c r="BJ11" s="8" t="e">
        <f>SUM(#REF!)</f>
        <v>#REF!</v>
      </c>
      <c r="BK11" s="8"/>
      <c r="BL11" s="8" t="e">
        <f>SUM(#REF!)</f>
        <v>#REF!</v>
      </c>
      <c r="BM11" s="8"/>
      <c r="BN11" s="8" t="e">
        <f>SUM(#REF!)</f>
        <v>#REF!</v>
      </c>
      <c r="BO11" s="8"/>
      <c r="BP11" s="8"/>
      <c r="BQ11" s="8" t="e">
        <f>SUM(#REF!)</f>
        <v>#REF!</v>
      </c>
      <c r="BR11" s="8" t="e">
        <f>SUM(#REF!)</f>
        <v>#REF!</v>
      </c>
      <c r="BS11" s="8" t="e">
        <f>SUM(#REF!)</f>
        <v>#REF!</v>
      </c>
      <c r="BT11" s="8" t="e">
        <f>SUM(#REF!)</f>
        <v>#REF!</v>
      </c>
      <c r="BU11" s="8" t="e">
        <f>SUM(#REF!)</f>
        <v>#REF!</v>
      </c>
      <c r="BV11" s="9" t="e">
        <f>SUM(#REF!)</f>
        <v>#REF!</v>
      </c>
      <c r="BW11" s="6" t="e">
        <f>SUM(#REF!)</f>
        <v>#REF!</v>
      </c>
      <c r="BX11" s="7" t="e">
        <f>SUM(#REF!)</f>
        <v>#REF!</v>
      </c>
      <c r="BY11" s="61" t="str">
        <f>IFERROR((BW11/$C$28*100),"")</f>
        <v/>
      </c>
      <c r="BZ11" s="7" t="str">
        <f>IFERROR((BX11/$D$28*100),"")</f>
        <v/>
      </c>
      <c r="CA11" s="8"/>
      <c r="CB11" s="8" t="e">
        <f>SUM(#REF!)</f>
        <v>#REF!</v>
      </c>
      <c r="CC11" s="8"/>
      <c r="CD11" s="8" t="e">
        <f>SUM(#REF!)</f>
        <v>#REF!</v>
      </c>
      <c r="CE11" s="8"/>
      <c r="CF11" s="8" t="e">
        <f>SUM(#REF!)</f>
        <v>#REF!</v>
      </c>
      <c r="CG11" s="8"/>
      <c r="CH11" s="8" t="e">
        <f>SUM(#REF!)</f>
        <v>#REF!</v>
      </c>
      <c r="CI11" s="8"/>
      <c r="CJ11" s="8" t="e">
        <f>SUM(#REF!)</f>
        <v>#REF!</v>
      </c>
      <c r="CK11" s="8"/>
      <c r="CL11" s="8" t="e">
        <f>SUM(#REF!)</f>
        <v>#REF!</v>
      </c>
      <c r="CM11" s="8"/>
      <c r="CN11" s="8"/>
      <c r="CO11" s="8" t="e">
        <f>SUM(#REF!)</f>
        <v>#REF!</v>
      </c>
      <c r="CP11" s="8" t="e">
        <f>SUM(#REF!)</f>
        <v>#REF!</v>
      </c>
      <c r="CQ11" s="8" t="e">
        <f>SUM(#REF!)</f>
        <v>#REF!</v>
      </c>
      <c r="CR11" s="8" t="e">
        <f>SUM(#REF!)</f>
        <v>#REF!</v>
      </c>
      <c r="CS11" s="8" t="e">
        <f>SUM(#REF!)</f>
        <v>#REF!</v>
      </c>
      <c r="CT11" s="9" t="e">
        <f>SUM(#REF!)</f>
        <v>#REF!</v>
      </c>
      <c r="CU11" s="6">
        <v>947.74999999999989</v>
      </c>
      <c r="CV11" s="7"/>
      <c r="CW11" s="61"/>
      <c r="CX11" s="61" t="str">
        <f>IFERROR((CV11/$CV$28*100),"")</f>
        <v/>
      </c>
      <c r="CY11" s="8">
        <f>DM11</f>
        <v>2879406.36</v>
      </c>
      <c r="CZ11" s="7"/>
      <c r="DA11" s="8">
        <v>1973271</v>
      </c>
      <c r="DB11" s="8"/>
      <c r="DC11" s="8">
        <f>CY11</f>
        <v>2879406.36</v>
      </c>
      <c r="DD11" s="8"/>
      <c r="DE11" s="8">
        <f>DA11</f>
        <v>1973271</v>
      </c>
      <c r="DF11" s="8"/>
      <c r="DG11" s="8"/>
      <c r="DH11" s="8"/>
      <c r="DI11" s="8"/>
      <c r="DJ11" s="8"/>
      <c r="DK11" s="8"/>
      <c r="DL11" s="8"/>
      <c r="DM11" s="28">
        <v>2879406.36</v>
      </c>
      <c r="DN11" s="8"/>
      <c r="DO11" s="8">
        <v>2879406.36</v>
      </c>
      <c r="DP11" s="8"/>
      <c r="DQ11" s="8"/>
      <c r="DR11" s="40"/>
      <c r="DS11" s="19"/>
      <c r="DT11" s="65">
        <f t="shared" ref="DT11:DT28" si="0">IFERROR((CV11/CU11*100),"")</f>
        <v>0</v>
      </c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65"/>
      <c r="EK11" s="22"/>
      <c r="EL11" s="65"/>
      <c r="EM11" s="22"/>
      <c r="EN11" s="70"/>
    </row>
    <row r="12" spans="1:145" ht="14.1" customHeight="1" x14ac:dyDescent="0.25">
      <c r="A12" s="154"/>
      <c r="B12" s="5" t="s">
        <v>45</v>
      </c>
      <c r="C12" s="6" t="e">
        <f>SUM(#REF!)</f>
        <v>#REF!</v>
      </c>
      <c r="D12" s="7" t="e">
        <f>SUM(#REF!)</f>
        <v>#REF!</v>
      </c>
      <c r="E12" s="58" t="str">
        <f>IFERROR((C12/$C$28*100),"")</f>
        <v/>
      </c>
      <c r="F12" s="58" t="str">
        <f>IFERROR((D12/$D$28*100),"")</f>
        <v/>
      </c>
      <c r="G12" s="8"/>
      <c r="H12" s="8" t="e">
        <f>SUM(#REF!)</f>
        <v>#REF!</v>
      </c>
      <c r="I12" s="8"/>
      <c r="J12" s="8" t="e">
        <f>SUM(#REF!)</f>
        <v>#REF!</v>
      </c>
      <c r="K12" s="8"/>
      <c r="L12" s="8" t="e">
        <f>SUM(#REF!)</f>
        <v>#REF!</v>
      </c>
      <c r="M12" s="8"/>
      <c r="N12" s="8" t="e">
        <f>SUM(#REF!)</f>
        <v>#REF!</v>
      </c>
      <c r="O12" s="8"/>
      <c r="P12" s="8" t="e">
        <f>SUM(#REF!)</f>
        <v>#REF!</v>
      </c>
      <c r="Q12" s="8"/>
      <c r="R12" s="8" t="e">
        <f>SUM(#REF!)</f>
        <v>#REF!</v>
      </c>
      <c r="S12" s="8"/>
      <c r="T12" s="8"/>
      <c r="U12" s="8" t="e">
        <f>SUM(#REF!)</f>
        <v>#REF!</v>
      </c>
      <c r="V12" s="8" t="e">
        <f>SUM(#REF!)</f>
        <v>#REF!</v>
      </c>
      <c r="W12" s="8" t="e">
        <f>SUM(#REF!)</f>
        <v>#REF!</v>
      </c>
      <c r="X12" s="8" t="e">
        <f>SUM(#REF!)</f>
        <v>#REF!</v>
      </c>
      <c r="Y12" s="8">
        <v>0</v>
      </c>
      <c r="Z12" s="9" t="e">
        <f>SUM(#REF!)</f>
        <v>#REF!</v>
      </c>
      <c r="AA12" s="6" t="e">
        <f>SUM(#REF!)</f>
        <v>#REF!</v>
      </c>
      <c r="AB12" s="7" t="e">
        <f>SUM(#REF!)</f>
        <v>#REF!</v>
      </c>
      <c r="AC12" s="61" t="str">
        <f>IFERROR((AA12/$C$28*100),"")</f>
        <v/>
      </c>
      <c r="AD12" s="61" t="str">
        <f>IFERROR((AB12/$D$28*100),"")</f>
        <v/>
      </c>
      <c r="AE12" s="8"/>
      <c r="AF12" s="8" t="e">
        <f>SUM(#REF!)</f>
        <v>#REF!</v>
      </c>
      <c r="AG12" s="8"/>
      <c r="AH12" s="8" t="e">
        <f>SUM(#REF!)</f>
        <v>#REF!</v>
      </c>
      <c r="AI12" s="8"/>
      <c r="AJ12" s="8" t="e">
        <f>SUM(#REF!)</f>
        <v>#REF!</v>
      </c>
      <c r="AK12" s="8"/>
      <c r="AL12" s="8" t="e">
        <f>SUM(#REF!)</f>
        <v>#REF!</v>
      </c>
      <c r="AM12" s="8"/>
      <c r="AN12" s="8" t="e">
        <f>SUM(#REF!)</f>
        <v>#REF!</v>
      </c>
      <c r="AO12" s="8"/>
      <c r="AP12" s="8" t="e">
        <f>SUM(#REF!)</f>
        <v>#REF!</v>
      </c>
      <c r="AQ12" s="8"/>
      <c r="AR12" s="8"/>
      <c r="AS12" s="8" t="e">
        <f>SUM(#REF!)</f>
        <v>#REF!</v>
      </c>
      <c r="AT12" s="8" t="e">
        <f>SUM(#REF!)</f>
        <v>#REF!</v>
      </c>
      <c r="AU12" s="8" t="e">
        <f>SUM(#REF!)</f>
        <v>#REF!</v>
      </c>
      <c r="AV12" s="8" t="e">
        <f>SUM(#REF!)</f>
        <v>#REF!</v>
      </c>
      <c r="AW12" s="8">
        <v>0</v>
      </c>
      <c r="AX12" s="9" t="e">
        <f>SUM(#REF!)</f>
        <v>#REF!</v>
      </c>
      <c r="AY12" s="6" t="e">
        <f>SUM(#REF!)</f>
        <v>#REF!</v>
      </c>
      <c r="AZ12" s="7" t="e">
        <f>SUM(#REF!)</f>
        <v>#REF!</v>
      </c>
      <c r="BA12" s="61" t="str">
        <f>IFERROR((AY12/$C$28*100),"")</f>
        <v/>
      </c>
      <c r="BB12" s="61" t="str">
        <f>IFERROR((AZ12/$D$28*100),"")</f>
        <v/>
      </c>
      <c r="BC12" s="8"/>
      <c r="BD12" s="8" t="e">
        <f>SUM(#REF!)</f>
        <v>#REF!</v>
      </c>
      <c r="BE12" s="8"/>
      <c r="BF12" s="8" t="e">
        <f>SUM(#REF!)</f>
        <v>#REF!</v>
      </c>
      <c r="BG12" s="8"/>
      <c r="BH12" s="8" t="e">
        <f>SUM(#REF!)</f>
        <v>#REF!</v>
      </c>
      <c r="BI12" s="8"/>
      <c r="BJ12" s="8" t="e">
        <f>SUM(#REF!)</f>
        <v>#REF!</v>
      </c>
      <c r="BK12" s="8"/>
      <c r="BL12" s="8" t="e">
        <f>SUM(#REF!)</f>
        <v>#REF!</v>
      </c>
      <c r="BM12" s="8"/>
      <c r="BN12" s="8" t="e">
        <f>SUM(#REF!)</f>
        <v>#REF!</v>
      </c>
      <c r="BO12" s="8"/>
      <c r="BP12" s="8"/>
      <c r="BQ12" s="8" t="e">
        <f>SUM(#REF!)</f>
        <v>#REF!</v>
      </c>
      <c r="BR12" s="8" t="e">
        <f>SUM(#REF!)</f>
        <v>#REF!</v>
      </c>
      <c r="BS12" s="8" t="e">
        <f>SUM(#REF!)</f>
        <v>#REF!</v>
      </c>
      <c r="BT12" s="8" t="e">
        <f>SUM(#REF!)</f>
        <v>#REF!</v>
      </c>
      <c r="BU12" s="8">
        <v>0</v>
      </c>
      <c r="BV12" s="9" t="e">
        <f>SUM(#REF!)</f>
        <v>#REF!</v>
      </c>
      <c r="BW12" s="6" t="e">
        <f>SUM(#REF!)</f>
        <v>#REF!</v>
      </c>
      <c r="BX12" s="7" t="e">
        <f>SUM(#REF!)</f>
        <v>#REF!</v>
      </c>
      <c r="BY12" s="61" t="str">
        <f>IFERROR((BW12/$C$28*100),"")</f>
        <v/>
      </c>
      <c r="BZ12" s="7" t="str">
        <f>IFERROR((BX12/$D$28*100),"")</f>
        <v/>
      </c>
      <c r="CA12" s="8"/>
      <c r="CB12" s="8" t="e">
        <f>SUM(#REF!)</f>
        <v>#REF!</v>
      </c>
      <c r="CC12" s="8"/>
      <c r="CD12" s="8" t="e">
        <f>SUM(#REF!)</f>
        <v>#REF!</v>
      </c>
      <c r="CE12" s="8"/>
      <c r="CF12" s="8" t="e">
        <f>SUM(#REF!)</f>
        <v>#REF!</v>
      </c>
      <c r="CG12" s="8"/>
      <c r="CH12" s="8" t="e">
        <f>SUM(#REF!)</f>
        <v>#REF!</v>
      </c>
      <c r="CI12" s="8"/>
      <c r="CJ12" s="8" t="e">
        <f>SUM(#REF!)</f>
        <v>#REF!</v>
      </c>
      <c r="CK12" s="8"/>
      <c r="CL12" s="8" t="e">
        <f>SUM(#REF!)</f>
        <v>#REF!</v>
      </c>
      <c r="CM12" s="8"/>
      <c r="CN12" s="8"/>
      <c r="CO12" s="8" t="e">
        <f>SUM(#REF!)</f>
        <v>#REF!</v>
      </c>
      <c r="CP12" s="8" t="e">
        <f>SUM(#REF!)</f>
        <v>#REF!</v>
      </c>
      <c r="CQ12" s="8" t="e">
        <f>SUM(#REF!)</f>
        <v>#REF!</v>
      </c>
      <c r="CR12" s="8" t="e">
        <f>SUM(#REF!)</f>
        <v>#REF!</v>
      </c>
      <c r="CS12" s="8">
        <v>0</v>
      </c>
      <c r="CT12" s="9" t="e">
        <f>SUM(#REF!)</f>
        <v>#REF!</v>
      </c>
      <c r="CU12" s="6">
        <v>703.90000000000009</v>
      </c>
      <c r="CV12" s="7"/>
      <c r="CW12" s="61"/>
      <c r="CX12" s="61" t="str">
        <f>IFERROR((CV12/$CV$28*100),"")</f>
        <v/>
      </c>
      <c r="CY12" s="8">
        <f t="shared" ref="CY12:CY19" si="1">DM12</f>
        <v>1603331.53</v>
      </c>
      <c r="CZ12" s="7"/>
      <c r="DA12" s="8">
        <v>1098771</v>
      </c>
      <c r="DB12" s="8"/>
      <c r="DC12" s="8">
        <f t="shared" ref="DC12:DC25" si="2">CY12</f>
        <v>1603331.53</v>
      </c>
      <c r="DD12" s="8"/>
      <c r="DE12" s="8">
        <f t="shared" ref="DE12:DE25" si="3">DA12</f>
        <v>1098771</v>
      </c>
      <c r="DF12" s="8"/>
      <c r="DG12" s="8"/>
      <c r="DH12" s="8"/>
      <c r="DI12" s="8"/>
      <c r="DJ12" s="8"/>
      <c r="DK12" s="8"/>
      <c r="DL12" s="8"/>
      <c r="DM12" s="28">
        <v>1603331.53</v>
      </c>
      <c r="DN12" s="8"/>
      <c r="DO12" s="8">
        <v>1603331.53</v>
      </c>
      <c r="DP12" s="8"/>
      <c r="DQ12" s="8"/>
      <c r="DR12" s="41"/>
      <c r="DS12" s="19"/>
      <c r="DT12" s="65">
        <f t="shared" si="0"/>
        <v>0</v>
      </c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65"/>
      <c r="EK12" s="22"/>
      <c r="EL12" s="65"/>
      <c r="EM12" s="22"/>
      <c r="EN12" s="71"/>
    </row>
    <row r="13" spans="1:145" ht="14.1" customHeight="1" x14ac:dyDescent="0.25">
      <c r="A13" s="154"/>
      <c r="B13" s="5" t="s">
        <v>54</v>
      </c>
      <c r="C13" s="6"/>
      <c r="D13" s="7"/>
      <c r="E13" s="58"/>
      <c r="F13" s="5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  <c r="AA13" s="6"/>
      <c r="AB13" s="7"/>
      <c r="AC13" s="61"/>
      <c r="AD13" s="61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9"/>
      <c r="AY13" s="6"/>
      <c r="AZ13" s="7"/>
      <c r="BA13" s="61"/>
      <c r="BB13" s="61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9"/>
      <c r="BW13" s="6"/>
      <c r="BX13" s="7"/>
      <c r="BY13" s="61"/>
      <c r="BZ13" s="7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9"/>
      <c r="CU13" s="6">
        <v>154.86666666666665</v>
      </c>
      <c r="CV13" s="7"/>
      <c r="CW13" s="61"/>
      <c r="CX13" s="61"/>
      <c r="CY13" s="8">
        <f t="shared" si="1"/>
        <v>556240</v>
      </c>
      <c r="CZ13" s="7"/>
      <c r="DA13" s="8">
        <v>381194</v>
      </c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28">
        <v>556240</v>
      </c>
      <c r="DN13" s="8"/>
      <c r="DO13" s="8">
        <v>556240</v>
      </c>
      <c r="DP13" s="8"/>
      <c r="DQ13" s="8"/>
      <c r="DR13" s="41"/>
      <c r="DS13" s="19"/>
      <c r="DT13" s="65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65"/>
      <c r="EK13" s="22"/>
      <c r="EL13" s="65"/>
      <c r="EM13" s="22"/>
      <c r="EN13" s="71"/>
    </row>
    <row r="14" spans="1:145" s="32" customFormat="1" ht="13.5" customHeight="1" x14ac:dyDescent="0.25">
      <c r="A14" s="154"/>
      <c r="B14" s="25" t="s">
        <v>4</v>
      </c>
      <c r="C14" s="26" t="e">
        <f>SUM(#REF!)</f>
        <v>#REF!</v>
      </c>
      <c r="D14" s="27" t="e">
        <f>SUM(#REF!)</f>
        <v>#REF!</v>
      </c>
      <c r="E14" s="59" t="str">
        <f t="shared" ref="E14:E20" si="4">IFERROR((C14/$C$28*100),"")</f>
        <v/>
      </c>
      <c r="F14" s="59" t="str">
        <f t="shared" ref="F14:F20" si="5">IFERROR((D14/$D$28*100),"")</f>
        <v/>
      </c>
      <c r="G14" s="8"/>
      <c r="H14" s="8" t="e">
        <f>SUM(#REF!)</f>
        <v>#REF!</v>
      </c>
      <c r="I14" s="8"/>
      <c r="J14" s="8" t="e">
        <f>SUM(#REF!)</f>
        <v>#REF!</v>
      </c>
      <c r="K14" s="8"/>
      <c r="L14" s="8" t="e">
        <f>SUM(#REF!)</f>
        <v>#REF!</v>
      </c>
      <c r="M14" s="8"/>
      <c r="N14" s="8" t="e">
        <f>SUM(#REF!)</f>
        <v>#REF!</v>
      </c>
      <c r="O14" s="8"/>
      <c r="P14" s="8" t="e">
        <f>SUM(#REF!)</f>
        <v>#REF!</v>
      </c>
      <c r="Q14" s="8"/>
      <c r="R14" s="8" t="e">
        <f>SUM(#REF!)</f>
        <v>#REF!</v>
      </c>
      <c r="S14" s="8"/>
      <c r="T14" s="8"/>
      <c r="U14" s="28" t="e">
        <f>SUM(#REF!)</f>
        <v>#REF!</v>
      </c>
      <c r="V14" s="28" t="e">
        <f>SUM(#REF!)</f>
        <v>#REF!</v>
      </c>
      <c r="W14" s="28" t="e">
        <f>SUM(#REF!)</f>
        <v>#REF!</v>
      </c>
      <c r="X14" s="28" t="e">
        <f>SUM(#REF!)</f>
        <v>#REF!</v>
      </c>
      <c r="Y14" s="29" t="e">
        <f>SUM(#REF!)</f>
        <v>#REF!</v>
      </c>
      <c r="Z14" s="29" t="e">
        <f>SUM(#REF!)</f>
        <v>#REF!</v>
      </c>
      <c r="AA14" s="26" t="e">
        <f>SUM(#REF!)</f>
        <v>#REF!</v>
      </c>
      <c r="AB14" s="27" t="e">
        <f>SUM(#REF!)</f>
        <v>#REF!</v>
      </c>
      <c r="AC14" s="62" t="str">
        <f t="shared" ref="AC14:AC20" si="6">IFERROR((AA14/$C$28*100),"")</f>
        <v/>
      </c>
      <c r="AD14" s="62" t="str">
        <f t="shared" ref="AD14:AD20" si="7">IFERROR((AB14/$D$28*100),"")</f>
        <v/>
      </c>
      <c r="AE14" s="8"/>
      <c r="AF14" s="8" t="e">
        <f>SUM(#REF!)</f>
        <v>#REF!</v>
      </c>
      <c r="AG14" s="8"/>
      <c r="AH14" s="8" t="e">
        <f>SUM(#REF!)</f>
        <v>#REF!</v>
      </c>
      <c r="AI14" s="8"/>
      <c r="AJ14" s="8" t="e">
        <f>SUM(#REF!)</f>
        <v>#REF!</v>
      </c>
      <c r="AK14" s="8"/>
      <c r="AL14" s="8" t="e">
        <f>SUM(#REF!)</f>
        <v>#REF!</v>
      </c>
      <c r="AM14" s="8"/>
      <c r="AN14" s="8" t="e">
        <f>SUM(#REF!)</f>
        <v>#REF!</v>
      </c>
      <c r="AO14" s="8"/>
      <c r="AP14" s="8" t="e">
        <f>SUM(#REF!)</f>
        <v>#REF!</v>
      </c>
      <c r="AQ14" s="8"/>
      <c r="AR14" s="8"/>
      <c r="AS14" s="28" t="e">
        <f>SUM(#REF!)</f>
        <v>#REF!</v>
      </c>
      <c r="AT14" s="28" t="e">
        <f>SUM(#REF!)</f>
        <v>#REF!</v>
      </c>
      <c r="AU14" s="28" t="e">
        <f>SUM(#REF!)</f>
        <v>#REF!</v>
      </c>
      <c r="AV14" s="28" t="e">
        <f>SUM(#REF!)</f>
        <v>#REF!</v>
      </c>
      <c r="AW14" s="28" t="e">
        <f>SUM(#REF!)</f>
        <v>#REF!</v>
      </c>
      <c r="AX14" s="29" t="e">
        <f>SUM(#REF!)</f>
        <v>#REF!</v>
      </c>
      <c r="AY14" s="26" t="e">
        <f>SUM(#REF!)</f>
        <v>#REF!</v>
      </c>
      <c r="AZ14" s="27" t="e">
        <f>SUM(#REF!)</f>
        <v>#REF!</v>
      </c>
      <c r="BA14" s="62" t="str">
        <f t="shared" ref="BA14:BA20" si="8">IFERROR((AY14/$C$28*100),"")</f>
        <v/>
      </c>
      <c r="BB14" s="62" t="str">
        <f t="shared" ref="BB14:BB20" si="9">IFERROR((AZ14/$D$28*100),"")</f>
        <v/>
      </c>
      <c r="BC14" s="8"/>
      <c r="BD14" s="8" t="e">
        <f>SUM(#REF!)</f>
        <v>#REF!</v>
      </c>
      <c r="BE14" s="8"/>
      <c r="BF14" s="8" t="e">
        <f>SUM(#REF!)</f>
        <v>#REF!</v>
      </c>
      <c r="BG14" s="8"/>
      <c r="BH14" s="8" t="e">
        <f>SUM(#REF!)</f>
        <v>#REF!</v>
      </c>
      <c r="BI14" s="8"/>
      <c r="BJ14" s="8" t="e">
        <f>SUM(#REF!)</f>
        <v>#REF!</v>
      </c>
      <c r="BK14" s="8"/>
      <c r="BL14" s="8" t="e">
        <f>SUM(#REF!)</f>
        <v>#REF!</v>
      </c>
      <c r="BM14" s="8"/>
      <c r="BN14" s="8" t="e">
        <f>SUM(#REF!)</f>
        <v>#REF!</v>
      </c>
      <c r="BO14" s="8"/>
      <c r="BP14" s="8"/>
      <c r="BQ14" s="28" t="e">
        <f>SUM(#REF!)</f>
        <v>#REF!</v>
      </c>
      <c r="BR14" s="28" t="e">
        <f>SUM(#REF!)</f>
        <v>#REF!</v>
      </c>
      <c r="BS14" s="28" t="e">
        <f>SUM(#REF!)</f>
        <v>#REF!</v>
      </c>
      <c r="BT14" s="28" t="e">
        <f>SUM(#REF!)</f>
        <v>#REF!</v>
      </c>
      <c r="BU14" s="28" t="e">
        <f>SUM(#REF!)</f>
        <v>#REF!</v>
      </c>
      <c r="BV14" s="29" t="e">
        <f>SUM(#REF!)</f>
        <v>#REF!</v>
      </c>
      <c r="BW14" s="26" t="e">
        <f>SUM(#REF!)</f>
        <v>#REF!</v>
      </c>
      <c r="BX14" s="27" t="e">
        <f>SUM(#REF!)</f>
        <v>#REF!</v>
      </c>
      <c r="BY14" s="62" t="str">
        <f t="shared" ref="BY14:BY20" si="10">IFERROR((BW14/$C$28*100),"")</f>
        <v/>
      </c>
      <c r="BZ14" s="27" t="str">
        <f t="shared" ref="BZ14:BZ20" si="11">IFERROR((BX14/$D$28*100),"")</f>
        <v/>
      </c>
      <c r="CA14" s="8"/>
      <c r="CB14" s="8" t="e">
        <f>SUM(#REF!)</f>
        <v>#REF!</v>
      </c>
      <c r="CC14" s="8"/>
      <c r="CD14" s="8" t="e">
        <f>SUM(#REF!)</f>
        <v>#REF!</v>
      </c>
      <c r="CE14" s="8"/>
      <c r="CF14" s="8" t="e">
        <f>SUM(#REF!)</f>
        <v>#REF!</v>
      </c>
      <c r="CG14" s="8"/>
      <c r="CH14" s="8" t="e">
        <f>SUM(#REF!)</f>
        <v>#REF!</v>
      </c>
      <c r="CI14" s="8"/>
      <c r="CJ14" s="8" t="e">
        <f>SUM(#REF!)</f>
        <v>#REF!</v>
      </c>
      <c r="CK14" s="8"/>
      <c r="CL14" s="8" t="e">
        <f>SUM(#REF!)</f>
        <v>#REF!</v>
      </c>
      <c r="CM14" s="8"/>
      <c r="CN14" s="8"/>
      <c r="CO14" s="28" t="e">
        <f>SUM(#REF!)</f>
        <v>#REF!</v>
      </c>
      <c r="CP14" s="28" t="e">
        <f>SUM(#REF!)</f>
        <v>#REF!</v>
      </c>
      <c r="CQ14" s="28" t="e">
        <f>SUM(#REF!)</f>
        <v>#REF!</v>
      </c>
      <c r="CR14" s="28" t="e">
        <f>SUM(#REF!)</f>
        <v>#REF!</v>
      </c>
      <c r="CS14" s="28" t="e">
        <f>SUM(#REF!)</f>
        <v>#REF!</v>
      </c>
      <c r="CT14" s="29" t="e">
        <f>SUM(#REF!)</f>
        <v>#REF!</v>
      </c>
      <c r="CU14" s="26">
        <v>889.86666666666656</v>
      </c>
      <c r="CV14" s="27"/>
      <c r="CW14" s="62"/>
      <c r="CX14" s="62" t="str">
        <f t="shared" ref="CX14:CX20" si="12">IFERROR((CV14/$CV$28*100),"")</f>
        <v/>
      </c>
      <c r="CY14" s="8">
        <f t="shared" si="1"/>
        <v>2274045</v>
      </c>
      <c r="CZ14" s="27"/>
      <c r="DA14" s="8">
        <v>1558414</v>
      </c>
      <c r="DB14" s="28"/>
      <c r="DC14" s="8">
        <f>CY14-DG14</f>
        <v>2238717.266236899</v>
      </c>
      <c r="DD14" s="8"/>
      <c r="DE14" s="8">
        <f>DA14-DI14</f>
        <v>1534203.7337631008</v>
      </c>
      <c r="DF14" s="8"/>
      <c r="DG14" s="8">
        <f>CY14/(CY14+DA14)*DQ14</f>
        <v>35327.733763100921</v>
      </c>
      <c r="DH14" s="8"/>
      <c r="DI14" s="8">
        <f>DQ14-DG14</f>
        <v>24210.266236899079</v>
      </c>
      <c r="DJ14" s="8"/>
      <c r="DK14" s="8"/>
      <c r="DL14" s="8"/>
      <c r="DM14" s="28">
        <f>DO14+DQ14</f>
        <v>2274045</v>
      </c>
      <c r="DN14" s="28"/>
      <c r="DO14" s="8">
        <v>2214507</v>
      </c>
      <c r="DP14" s="8"/>
      <c r="DQ14" s="28">
        <v>59538</v>
      </c>
      <c r="DR14" s="42"/>
      <c r="DS14" s="30"/>
      <c r="DT14" s="66">
        <f t="shared" si="0"/>
        <v>0</v>
      </c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66"/>
      <c r="EK14" s="31"/>
      <c r="EL14" s="66"/>
      <c r="EM14" s="31"/>
      <c r="EN14" s="72"/>
    </row>
    <row r="15" spans="1:145" s="32" customFormat="1" ht="13.5" customHeight="1" x14ac:dyDescent="0.25">
      <c r="A15" s="154"/>
      <c r="B15" s="25" t="s">
        <v>46</v>
      </c>
      <c r="C15" s="26" t="e">
        <f>SUM(#REF!)</f>
        <v>#REF!</v>
      </c>
      <c r="D15" s="27" t="e">
        <f>SUM(#REF!)</f>
        <v>#REF!</v>
      </c>
      <c r="E15" s="59" t="str">
        <f t="shared" si="4"/>
        <v/>
      </c>
      <c r="F15" s="59" t="str">
        <f t="shared" si="5"/>
        <v/>
      </c>
      <c r="G15" s="8"/>
      <c r="H15" s="8" t="e">
        <f>SUM(#REF!)</f>
        <v>#REF!</v>
      </c>
      <c r="I15" s="8"/>
      <c r="J15" s="8" t="e">
        <f>SUM(#REF!)</f>
        <v>#REF!</v>
      </c>
      <c r="K15" s="8"/>
      <c r="L15" s="8" t="e">
        <f>SUM(#REF!)</f>
        <v>#REF!</v>
      </c>
      <c r="M15" s="8"/>
      <c r="N15" s="8" t="e">
        <f>SUM(#REF!)</f>
        <v>#REF!</v>
      </c>
      <c r="O15" s="8"/>
      <c r="P15" s="8" t="e">
        <f>SUM(#REF!)</f>
        <v>#REF!</v>
      </c>
      <c r="Q15" s="8"/>
      <c r="R15" s="8" t="e">
        <f>SUM(#REF!)</f>
        <v>#REF!</v>
      </c>
      <c r="S15" s="8"/>
      <c r="T15" s="8"/>
      <c r="U15" s="28" t="e">
        <f>SUM(#REF!)</f>
        <v>#REF!</v>
      </c>
      <c r="V15" s="28" t="e">
        <f>SUM(#REF!)</f>
        <v>#REF!</v>
      </c>
      <c r="W15" s="28" t="e">
        <f>SUM(#REF!)</f>
        <v>#REF!</v>
      </c>
      <c r="X15" s="28" t="e">
        <f>SUM(#REF!)</f>
        <v>#REF!</v>
      </c>
      <c r="Y15" s="28">
        <v>0</v>
      </c>
      <c r="Z15" s="29" t="e">
        <f>SUM(#REF!)</f>
        <v>#REF!</v>
      </c>
      <c r="AA15" s="26" t="e">
        <f>SUM(#REF!)</f>
        <v>#REF!</v>
      </c>
      <c r="AB15" s="27" t="e">
        <f>SUM(#REF!)</f>
        <v>#REF!</v>
      </c>
      <c r="AC15" s="62" t="str">
        <f t="shared" si="6"/>
        <v/>
      </c>
      <c r="AD15" s="62" t="str">
        <f t="shared" si="7"/>
        <v/>
      </c>
      <c r="AE15" s="8"/>
      <c r="AF15" s="8" t="e">
        <f>SUM(#REF!)</f>
        <v>#REF!</v>
      </c>
      <c r="AG15" s="8"/>
      <c r="AH15" s="8" t="e">
        <f>SUM(#REF!)</f>
        <v>#REF!</v>
      </c>
      <c r="AI15" s="8"/>
      <c r="AJ15" s="8" t="e">
        <f>SUM(#REF!)</f>
        <v>#REF!</v>
      </c>
      <c r="AK15" s="8"/>
      <c r="AL15" s="8" t="e">
        <f>SUM(#REF!)</f>
        <v>#REF!</v>
      </c>
      <c r="AM15" s="8"/>
      <c r="AN15" s="8" t="e">
        <f>SUM(#REF!)</f>
        <v>#REF!</v>
      </c>
      <c r="AO15" s="8"/>
      <c r="AP15" s="8" t="e">
        <f>SUM(#REF!)</f>
        <v>#REF!</v>
      </c>
      <c r="AQ15" s="8"/>
      <c r="AR15" s="8"/>
      <c r="AS15" s="28" t="e">
        <f>SUM(#REF!)</f>
        <v>#REF!</v>
      </c>
      <c r="AT15" s="28" t="e">
        <f>SUM(#REF!)</f>
        <v>#REF!</v>
      </c>
      <c r="AU15" s="28" t="e">
        <f>SUM(#REF!)</f>
        <v>#REF!</v>
      </c>
      <c r="AV15" s="28" t="e">
        <f>SUM(#REF!)</f>
        <v>#REF!</v>
      </c>
      <c r="AW15" s="28">
        <v>0</v>
      </c>
      <c r="AX15" s="29" t="e">
        <f>SUM(#REF!)</f>
        <v>#REF!</v>
      </c>
      <c r="AY15" s="26" t="e">
        <f>SUM(#REF!)</f>
        <v>#REF!</v>
      </c>
      <c r="AZ15" s="27" t="e">
        <f>SUM(#REF!)</f>
        <v>#REF!</v>
      </c>
      <c r="BA15" s="62" t="str">
        <f t="shared" si="8"/>
        <v/>
      </c>
      <c r="BB15" s="62" t="str">
        <f t="shared" si="9"/>
        <v/>
      </c>
      <c r="BC15" s="8"/>
      <c r="BD15" s="8" t="e">
        <f>SUM(#REF!)</f>
        <v>#REF!</v>
      </c>
      <c r="BE15" s="8"/>
      <c r="BF15" s="8" t="e">
        <f>SUM(#REF!)</f>
        <v>#REF!</v>
      </c>
      <c r="BG15" s="8"/>
      <c r="BH15" s="8" t="e">
        <f>SUM(#REF!)</f>
        <v>#REF!</v>
      </c>
      <c r="BI15" s="8"/>
      <c r="BJ15" s="8" t="e">
        <f>SUM(#REF!)</f>
        <v>#REF!</v>
      </c>
      <c r="BK15" s="8"/>
      <c r="BL15" s="8" t="e">
        <f>SUM(#REF!)</f>
        <v>#REF!</v>
      </c>
      <c r="BM15" s="8"/>
      <c r="BN15" s="8" t="e">
        <f>SUM(#REF!)</f>
        <v>#REF!</v>
      </c>
      <c r="BO15" s="8"/>
      <c r="BP15" s="8"/>
      <c r="BQ15" s="28" t="e">
        <f>SUM(#REF!)</f>
        <v>#REF!</v>
      </c>
      <c r="BR15" s="28" t="e">
        <f>SUM(#REF!)</f>
        <v>#REF!</v>
      </c>
      <c r="BS15" s="28" t="e">
        <f>SUM(#REF!)</f>
        <v>#REF!</v>
      </c>
      <c r="BT15" s="28" t="e">
        <f>SUM(#REF!)</f>
        <v>#REF!</v>
      </c>
      <c r="BU15" s="28">
        <v>0</v>
      </c>
      <c r="BV15" s="29" t="e">
        <f>SUM(#REF!)</f>
        <v>#REF!</v>
      </c>
      <c r="BW15" s="26" t="e">
        <f>SUM(#REF!)</f>
        <v>#REF!</v>
      </c>
      <c r="BX15" s="27" t="e">
        <f>SUM(#REF!)</f>
        <v>#REF!</v>
      </c>
      <c r="BY15" s="62" t="str">
        <f t="shared" si="10"/>
        <v/>
      </c>
      <c r="BZ15" s="27" t="str">
        <f t="shared" si="11"/>
        <v/>
      </c>
      <c r="CA15" s="8"/>
      <c r="CB15" s="8" t="e">
        <f>SUM(#REF!)</f>
        <v>#REF!</v>
      </c>
      <c r="CC15" s="8"/>
      <c r="CD15" s="8" t="e">
        <f>SUM(#REF!)</f>
        <v>#REF!</v>
      </c>
      <c r="CE15" s="8"/>
      <c r="CF15" s="8" t="e">
        <f>SUM(#REF!)</f>
        <v>#REF!</v>
      </c>
      <c r="CG15" s="8"/>
      <c r="CH15" s="8" t="e">
        <f>SUM(#REF!)</f>
        <v>#REF!</v>
      </c>
      <c r="CI15" s="8"/>
      <c r="CJ15" s="8" t="e">
        <f>SUM(#REF!)</f>
        <v>#REF!</v>
      </c>
      <c r="CK15" s="8"/>
      <c r="CL15" s="8" t="e">
        <f>SUM(#REF!)</f>
        <v>#REF!</v>
      </c>
      <c r="CM15" s="8"/>
      <c r="CN15" s="8"/>
      <c r="CO15" s="28" t="e">
        <f>SUM(#REF!)</f>
        <v>#REF!</v>
      </c>
      <c r="CP15" s="28" t="e">
        <f>SUM(#REF!)</f>
        <v>#REF!</v>
      </c>
      <c r="CQ15" s="28" t="e">
        <f>SUM(#REF!)</f>
        <v>#REF!</v>
      </c>
      <c r="CR15" s="28" t="e">
        <f>SUM(#REF!)</f>
        <v>#REF!</v>
      </c>
      <c r="CS15" s="28">
        <v>0</v>
      </c>
      <c r="CT15" s="29" t="e">
        <f>SUM(#REF!)</f>
        <v>#REF!</v>
      </c>
      <c r="CU15" s="26">
        <v>201.66666666666669</v>
      </c>
      <c r="CV15" s="27"/>
      <c r="CW15" s="62"/>
      <c r="CX15" s="62" t="str">
        <f t="shared" si="12"/>
        <v/>
      </c>
      <c r="CY15" s="8">
        <f t="shared" si="1"/>
        <v>712600</v>
      </c>
      <c r="CZ15" s="27"/>
      <c r="DA15" s="8">
        <v>488348</v>
      </c>
      <c r="DB15" s="28"/>
      <c r="DC15" s="8">
        <f t="shared" si="2"/>
        <v>712600</v>
      </c>
      <c r="DD15" s="8"/>
      <c r="DE15" s="8">
        <f t="shared" si="3"/>
        <v>488348</v>
      </c>
      <c r="DF15" s="8"/>
      <c r="DG15" s="8"/>
      <c r="DH15" s="8"/>
      <c r="DI15" s="8"/>
      <c r="DJ15" s="8"/>
      <c r="DK15" s="8"/>
      <c r="DL15" s="8"/>
      <c r="DM15" s="28">
        <v>712600</v>
      </c>
      <c r="DN15" s="28"/>
      <c r="DO15" s="8">
        <v>712600</v>
      </c>
      <c r="DP15" s="8"/>
      <c r="DQ15" s="28"/>
      <c r="DR15" s="42"/>
      <c r="DS15" s="30"/>
      <c r="DT15" s="66">
        <f t="shared" si="0"/>
        <v>0</v>
      </c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66"/>
      <c r="EK15" s="31"/>
      <c r="EL15" s="66"/>
      <c r="EM15" s="31"/>
      <c r="EN15" s="72"/>
      <c r="EO15" s="33"/>
    </row>
    <row r="16" spans="1:145" ht="14.1" customHeight="1" x14ac:dyDescent="0.25">
      <c r="A16" s="154"/>
      <c r="B16" s="5" t="s">
        <v>47</v>
      </c>
      <c r="C16" s="6" t="e">
        <f>SUM(#REF!)</f>
        <v>#REF!</v>
      </c>
      <c r="D16" s="7" t="e">
        <f>SUM(#REF!)</f>
        <v>#REF!</v>
      </c>
      <c r="E16" s="58" t="str">
        <f t="shared" si="4"/>
        <v/>
      </c>
      <c r="F16" s="58" t="str">
        <f t="shared" si="5"/>
        <v/>
      </c>
      <c r="G16" s="8"/>
      <c r="H16" s="8" t="e">
        <f>SUM(#REF!)</f>
        <v>#REF!</v>
      </c>
      <c r="I16" s="8"/>
      <c r="J16" s="8" t="e">
        <f>SUM(#REF!)</f>
        <v>#REF!</v>
      </c>
      <c r="K16" s="8"/>
      <c r="L16" s="8" t="e">
        <f>SUM(#REF!)</f>
        <v>#REF!</v>
      </c>
      <c r="M16" s="8"/>
      <c r="N16" s="8" t="e">
        <f>SUM(#REF!)</f>
        <v>#REF!</v>
      </c>
      <c r="O16" s="8"/>
      <c r="P16" s="8" t="e">
        <f>SUM(#REF!)</f>
        <v>#REF!</v>
      </c>
      <c r="Q16" s="8"/>
      <c r="R16" s="8" t="e">
        <f>SUM(#REF!)</f>
        <v>#REF!</v>
      </c>
      <c r="S16" s="8"/>
      <c r="T16" s="8"/>
      <c r="U16" s="9" t="e">
        <f>SUM(#REF!)</f>
        <v>#REF!</v>
      </c>
      <c r="V16" s="9" t="e">
        <f>SUM(#REF!)</f>
        <v>#REF!</v>
      </c>
      <c r="W16" s="9" t="e">
        <f>SUM(#REF!)</f>
        <v>#REF!</v>
      </c>
      <c r="X16" s="9" t="e">
        <f>SUM(#REF!)</f>
        <v>#REF!</v>
      </c>
      <c r="Y16" s="9" t="e">
        <f>SUM(#REF!)</f>
        <v>#REF!</v>
      </c>
      <c r="Z16" s="9" t="e">
        <f>SUM(#REF!)</f>
        <v>#REF!</v>
      </c>
      <c r="AA16" s="6" t="e">
        <f>SUM(#REF!)</f>
        <v>#REF!</v>
      </c>
      <c r="AB16" s="7" t="e">
        <f>SUM(#REF!)</f>
        <v>#REF!</v>
      </c>
      <c r="AC16" s="61" t="str">
        <f t="shared" si="6"/>
        <v/>
      </c>
      <c r="AD16" s="61" t="str">
        <f t="shared" si="7"/>
        <v/>
      </c>
      <c r="AE16" s="8"/>
      <c r="AF16" s="8" t="e">
        <f>SUM(#REF!)</f>
        <v>#REF!</v>
      </c>
      <c r="AG16" s="8"/>
      <c r="AH16" s="8" t="e">
        <f>SUM(#REF!)</f>
        <v>#REF!</v>
      </c>
      <c r="AI16" s="8"/>
      <c r="AJ16" s="8" t="e">
        <f>SUM(#REF!)</f>
        <v>#REF!</v>
      </c>
      <c r="AK16" s="8"/>
      <c r="AL16" s="8" t="e">
        <f>SUM(#REF!)</f>
        <v>#REF!</v>
      </c>
      <c r="AM16" s="8"/>
      <c r="AN16" s="8" t="e">
        <f>SUM(#REF!)</f>
        <v>#REF!</v>
      </c>
      <c r="AO16" s="8"/>
      <c r="AP16" s="8" t="e">
        <f>SUM(#REF!)</f>
        <v>#REF!</v>
      </c>
      <c r="AQ16" s="8"/>
      <c r="AR16" s="8"/>
      <c r="AS16" s="8" t="e">
        <f>SUM(#REF!)</f>
        <v>#REF!</v>
      </c>
      <c r="AT16" s="8" t="e">
        <f>SUM(#REF!)</f>
        <v>#REF!</v>
      </c>
      <c r="AU16" s="8" t="e">
        <f>SUM(#REF!)</f>
        <v>#REF!</v>
      </c>
      <c r="AV16" s="8" t="e">
        <f>SUM(#REF!)</f>
        <v>#REF!</v>
      </c>
      <c r="AW16" s="8" t="e">
        <f>SUM(#REF!)</f>
        <v>#REF!</v>
      </c>
      <c r="AX16" s="9" t="e">
        <f>SUM(#REF!)</f>
        <v>#REF!</v>
      </c>
      <c r="AY16" s="6" t="e">
        <f>SUM(#REF!)</f>
        <v>#REF!</v>
      </c>
      <c r="AZ16" s="7" t="e">
        <f>SUM(#REF!)</f>
        <v>#REF!</v>
      </c>
      <c r="BA16" s="61" t="str">
        <f t="shared" si="8"/>
        <v/>
      </c>
      <c r="BB16" s="61" t="str">
        <f t="shared" si="9"/>
        <v/>
      </c>
      <c r="BC16" s="8"/>
      <c r="BD16" s="8" t="e">
        <f>SUM(#REF!)</f>
        <v>#REF!</v>
      </c>
      <c r="BE16" s="8"/>
      <c r="BF16" s="8" t="e">
        <f>SUM(#REF!)</f>
        <v>#REF!</v>
      </c>
      <c r="BG16" s="8"/>
      <c r="BH16" s="8" t="e">
        <f>SUM(#REF!)</f>
        <v>#REF!</v>
      </c>
      <c r="BI16" s="8"/>
      <c r="BJ16" s="8" t="e">
        <f>SUM(#REF!)</f>
        <v>#REF!</v>
      </c>
      <c r="BK16" s="8"/>
      <c r="BL16" s="8" t="e">
        <f>SUM(#REF!)</f>
        <v>#REF!</v>
      </c>
      <c r="BM16" s="8"/>
      <c r="BN16" s="8" t="e">
        <f>SUM(#REF!)</f>
        <v>#REF!</v>
      </c>
      <c r="BO16" s="8"/>
      <c r="BP16" s="8"/>
      <c r="BQ16" s="8" t="e">
        <f>SUM(#REF!)</f>
        <v>#REF!</v>
      </c>
      <c r="BR16" s="8" t="e">
        <f>SUM(#REF!)</f>
        <v>#REF!</v>
      </c>
      <c r="BS16" s="8" t="e">
        <f>SUM(#REF!)</f>
        <v>#REF!</v>
      </c>
      <c r="BT16" s="8" t="e">
        <f>SUM(#REF!)</f>
        <v>#REF!</v>
      </c>
      <c r="BU16" s="8" t="e">
        <f>SUM(#REF!)</f>
        <v>#REF!</v>
      </c>
      <c r="BV16" s="9" t="e">
        <f>SUM(#REF!)</f>
        <v>#REF!</v>
      </c>
      <c r="BW16" s="6" t="e">
        <f>SUM(#REF!)</f>
        <v>#REF!</v>
      </c>
      <c r="BX16" s="7" t="e">
        <f>SUM(#REF!)</f>
        <v>#REF!</v>
      </c>
      <c r="BY16" s="61" t="str">
        <f t="shared" si="10"/>
        <v/>
      </c>
      <c r="BZ16" s="7" t="str">
        <f t="shared" si="11"/>
        <v/>
      </c>
      <c r="CA16" s="8"/>
      <c r="CB16" s="8" t="e">
        <f>SUM(#REF!)</f>
        <v>#REF!</v>
      </c>
      <c r="CC16" s="8"/>
      <c r="CD16" s="8" t="e">
        <f>SUM(#REF!)</f>
        <v>#REF!</v>
      </c>
      <c r="CE16" s="8"/>
      <c r="CF16" s="8" t="e">
        <f>SUM(#REF!)</f>
        <v>#REF!</v>
      </c>
      <c r="CG16" s="8"/>
      <c r="CH16" s="8" t="e">
        <f>SUM(#REF!)</f>
        <v>#REF!</v>
      </c>
      <c r="CI16" s="8"/>
      <c r="CJ16" s="8" t="e">
        <f>SUM(#REF!)</f>
        <v>#REF!</v>
      </c>
      <c r="CK16" s="8"/>
      <c r="CL16" s="8" t="e">
        <f>SUM(#REF!)</f>
        <v>#REF!</v>
      </c>
      <c r="CM16" s="8"/>
      <c r="CN16" s="8"/>
      <c r="CO16" s="8" t="e">
        <f>SUM(#REF!)</f>
        <v>#REF!</v>
      </c>
      <c r="CP16" s="8" t="e">
        <f>SUM(#REF!)</f>
        <v>#REF!</v>
      </c>
      <c r="CQ16" s="8" t="e">
        <f>SUM(#REF!)</f>
        <v>#REF!</v>
      </c>
      <c r="CR16" s="8" t="e">
        <f>SUM(#REF!)</f>
        <v>#REF!</v>
      </c>
      <c r="CS16" s="8" t="e">
        <f>SUM(#REF!)</f>
        <v>#REF!</v>
      </c>
      <c r="CT16" s="9" t="e">
        <f>SUM(#REF!)</f>
        <v>#REF!</v>
      </c>
      <c r="CU16" s="6">
        <v>339.06666666666672</v>
      </c>
      <c r="CV16" s="7"/>
      <c r="CW16" s="61"/>
      <c r="CX16" s="61" t="str">
        <f t="shared" si="12"/>
        <v/>
      </c>
      <c r="CY16" s="8">
        <f t="shared" si="1"/>
        <v>1600357</v>
      </c>
      <c r="CZ16" s="7"/>
      <c r="DA16" s="8">
        <v>1096733</v>
      </c>
      <c r="DB16" s="8"/>
      <c r="DC16" s="8">
        <f>CY16-DG16</f>
        <v>1555854.6752722377</v>
      </c>
      <c r="DD16" s="8"/>
      <c r="DE16" s="8">
        <f>DA16-DI16</f>
        <v>1066235.3247277623</v>
      </c>
      <c r="DF16" s="8"/>
      <c r="DG16" s="8">
        <f>CY16/(CY16+DA16)*DQ16</f>
        <v>44502.324727762149</v>
      </c>
      <c r="DH16" s="8"/>
      <c r="DI16" s="8">
        <f>DQ16-DG16</f>
        <v>30497.675272237851</v>
      </c>
      <c r="DJ16" s="8"/>
      <c r="DK16" s="8"/>
      <c r="DL16" s="8"/>
      <c r="DM16" s="28">
        <f>DO16+DQ16</f>
        <v>1600357</v>
      </c>
      <c r="DN16" s="8"/>
      <c r="DO16" s="8">
        <v>1525357</v>
      </c>
      <c r="DP16" s="8"/>
      <c r="DQ16" s="8">
        <v>75000</v>
      </c>
      <c r="DR16" s="41"/>
      <c r="DS16" s="19"/>
      <c r="DT16" s="65">
        <f t="shared" si="0"/>
        <v>0</v>
      </c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65"/>
      <c r="EK16" s="22"/>
      <c r="EL16" s="65"/>
      <c r="EM16" s="22"/>
      <c r="EN16" s="71"/>
    </row>
    <row r="17" spans="1:145" ht="14.1" customHeight="1" x14ac:dyDescent="0.25">
      <c r="A17" s="154"/>
      <c r="B17" s="5" t="s">
        <v>48</v>
      </c>
      <c r="C17" s="6" t="e">
        <f>SUM(#REF!)</f>
        <v>#REF!</v>
      </c>
      <c r="D17" s="7" t="e">
        <f>SUM(#REF!)</f>
        <v>#REF!</v>
      </c>
      <c r="E17" s="58" t="str">
        <f t="shared" si="4"/>
        <v/>
      </c>
      <c r="F17" s="58" t="str">
        <f t="shared" si="5"/>
        <v/>
      </c>
      <c r="G17" s="8"/>
      <c r="H17" s="8" t="e">
        <f>SUM(#REF!)</f>
        <v>#REF!</v>
      </c>
      <c r="I17" s="8"/>
      <c r="J17" s="8" t="e">
        <f>SUM(#REF!)</f>
        <v>#REF!</v>
      </c>
      <c r="K17" s="8"/>
      <c r="L17" s="8" t="e">
        <f>SUM(#REF!)</f>
        <v>#REF!</v>
      </c>
      <c r="M17" s="8"/>
      <c r="N17" s="8" t="e">
        <f>SUM(#REF!)</f>
        <v>#REF!</v>
      </c>
      <c r="O17" s="8"/>
      <c r="P17" s="8" t="e">
        <f>SUM(#REF!)</f>
        <v>#REF!</v>
      </c>
      <c r="Q17" s="8"/>
      <c r="R17" s="8" t="e">
        <f>SUM(#REF!)</f>
        <v>#REF!</v>
      </c>
      <c r="S17" s="8"/>
      <c r="T17" s="8"/>
      <c r="U17" s="8" t="e">
        <f>SUM(#REF!)</f>
        <v>#REF!</v>
      </c>
      <c r="V17" s="8" t="e">
        <f>SUM(#REF!)</f>
        <v>#REF!</v>
      </c>
      <c r="W17" s="8" t="e">
        <f>SUM(#REF!)</f>
        <v>#REF!</v>
      </c>
      <c r="X17" s="8" t="e">
        <f>SUM(#REF!)</f>
        <v>#REF!</v>
      </c>
      <c r="Y17" s="8">
        <v>0</v>
      </c>
      <c r="Z17" s="9" t="e">
        <f>SUM(#REF!)</f>
        <v>#REF!</v>
      </c>
      <c r="AA17" s="6" t="e">
        <f>SUM(#REF!)</f>
        <v>#REF!</v>
      </c>
      <c r="AB17" s="7" t="e">
        <f>SUM(#REF!)</f>
        <v>#REF!</v>
      </c>
      <c r="AC17" s="61" t="str">
        <f t="shared" si="6"/>
        <v/>
      </c>
      <c r="AD17" s="61" t="str">
        <f t="shared" si="7"/>
        <v/>
      </c>
      <c r="AE17" s="8"/>
      <c r="AF17" s="8" t="e">
        <f>SUM(#REF!)</f>
        <v>#REF!</v>
      </c>
      <c r="AG17" s="8"/>
      <c r="AH17" s="8" t="e">
        <f>SUM(#REF!)</f>
        <v>#REF!</v>
      </c>
      <c r="AI17" s="8"/>
      <c r="AJ17" s="8" t="e">
        <f>SUM(#REF!)</f>
        <v>#REF!</v>
      </c>
      <c r="AK17" s="8"/>
      <c r="AL17" s="8" t="e">
        <f>SUM(#REF!)</f>
        <v>#REF!</v>
      </c>
      <c r="AM17" s="8"/>
      <c r="AN17" s="8" t="e">
        <f>SUM(#REF!)</f>
        <v>#REF!</v>
      </c>
      <c r="AO17" s="8"/>
      <c r="AP17" s="8" t="e">
        <f>SUM(#REF!)</f>
        <v>#REF!</v>
      </c>
      <c r="AQ17" s="8"/>
      <c r="AR17" s="8"/>
      <c r="AS17" s="8" t="e">
        <f>SUM(#REF!)</f>
        <v>#REF!</v>
      </c>
      <c r="AT17" s="8" t="e">
        <f>SUM(#REF!)</f>
        <v>#REF!</v>
      </c>
      <c r="AU17" s="8" t="e">
        <f>SUM(#REF!)</f>
        <v>#REF!</v>
      </c>
      <c r="AV17" s="8" t="e">
        <f>SUM(#REF!)</f>
        <v>#REF!</v>
      </c>
      <c r="AW17" s="8">
        <v>0</v>
      </c>
      <c r="AX17" s="9" t="e">
        <f>SUM(#REF!)</f>
        <v>#REF!</v>
      </c>
      <c r="AY17" s="6" t="e">
        <f>SUM(#REF!)</f>
        <v>#REF!</v>
      </c>
      <c r="AZ17" s="7" t="e">
        <f>SUM(#REF!)</f>
        <v>#REF!</v>
      </c>
      <c r="BA17" s="61" t="str">
        <f t="shared" si="8"/>
        <v/>
      </c>
      <c r="BB17" s="61" t="str">
        <f t="shared" si="9"/>
        <v/>
      </c>
      <c r="BC17" s="8"/>
      <c r="BD17" s="8" t="e">
        <f>SUM(#REF!)</f>
        <v>#REF!</v>
      </c>
      <c r="BE17" s="8"/>
      <c r="BF17" s="8" t="e">
        <f>SUM(#REF!)</f>
        <v>#REF!</v>
      </c>
      <c r="BG17" s="8"/>
      <c r="BH17" s="8" t="e">
        <f>SUM(#REF!)</f>
        <v>#REF!</v>
      </c>
      <c r="BI17" s="8"/>
      <c r="BJ17" s="8" t="e">
        <f>SUM(#REF!)</f>
        <v>#REF!</v>
      </c>
      <c r="BK17" s="8"/>
      <c r="BL17" s="8" t="e">
        <f>SUM(#REF!)</f>
        <v>#REF!</v>
      </c>
      <c r="BM17" s="8"/>
      <c r="BN17" s="8" t="e">
        <f>SUM(#REF!)</f>
        <v>#REF!</v>
      </c>
      <c r="BO17" s="8"/>
      <c r="BP17" s="8"/>
      <c r="BQ17" s="8" t="e">
        <f>SUM(#REF!)</f>
        <v>#REF!</v>
      </c>
      <c r="BR17" s="8" t="e">
        <f>SUM(#REF!)</f>
        <v>#REF!</v>
      </c>
      <c r="BS17" s="8" t="e">
        <f>SUM(#REF!)</f>
        <v>#REF!</v>
      </c>
      <c r="BT17" s="8" t="e">
        <f>SUM(#REF!)</f>
        <v>#REF!</v>
      </c>
      <c r="BU17" s="8">
        <v>0</v>
      </c>
      <c r="BV17" s="9" t="e">
        <f>SUM(#REF!)</f>
        <v>#REF!</v>
      </c>
      <c r="BW17" s="6" t="e">
        <f>SUM(#REF!)</f>
        <v>#REF!</v>
      </c>
      <c r="BX17" s="7" t="e">
        <f>SUM(#REF!)</f>
        <v>#REF!</v>
      </c>
      <c r="BY17" s="61" t="str">
        <f t="shared" si="10"/>
        <v/>
      </c>
      <c r="BZ17" s="7" t="str">
        <f t="shared" si="11"/>
        <v/>
      </c>
      <c r="CA17" s="8"/>
      <c r="CB17" s="8" t="e">
        <f>SUM(#REF!)</f>
        <v>#REF!</v>
      </c>
      <c r="CC17" s="8"/>
      <c r="CD17" s="8" t="e">
        <f>SUM(#REF!)</f>
        <v>#REF!</v>
      </c>
      <c r="CE17" s="8"/>
      <c r="CF17" s="8" t="e">
        <f>SUM(#REF!)</f>
        <v>#REF!</v>
      </c>
      <c r="CG17" s="8"/>
      <c r="CH17" s="8" t="e">
        <f>SUM(#REF!)</f>
        <v>#REF!</v>
      </c>
      <c r="CI17" s="8"/>
      <c r="CJ17" s="8" t="e">
        <f>SUM(#REF!)</f>
        <v>#REF!</v>
      </c>
      <c r="CK17" s="8"/>
      <c r="CL17" s="8" t="e">
        <f>SUM(#REF!)</f>
        <v>#REF!</v>
      </c>
      <c r="CM17" s="8"/>
      <c r="CN17" s="8"/>
      <c r="CO17" s="8" t="e">
        <f>SUM(#REF!)</f>
        <v>#REF!</v>
      </c>
      <c r="CP17" s="8" t="e">
        <f>SUM(#REF!)</f>
        <v>#REF!</v>
      </c>
      <c r="CQ17" s="8" t="e">
        <f>SUM(#REF!)</f>
        <v>#REF!</v>
      </c>
      <c r="CR17" s="8" t="e">
        <f>SUM(#REF!)</f>
        <v>#REF!</v>
      </c>
      <c r="CS17" s="8">
        <v>0</v>
      </c>
      <c r="CT17" s="9" t="e">
        <f>SUM(#REF!)</f>
        <v>#REF!</v>
      </c>
      <c r="CU17" s="6">
        <v>173.2</v>
      </c>
      <c r="CV17" s="7"/>
      <c r="CW17" s="61"/>
      <c r="CX17" s="61" t="str">
        <f t="shared" si="12"/>
        <v/>
      </c>
      <c r="CY17" s="8">
        <f t="shared" si="1"/>
        <v>789464</v>
      </c>
      <c r="CZ17" s="7"/>
      <c r="DA17" s="8">
        <v>541024</v>
      </c>
      <c r="DB17" s="8"/>
      <c r="DC17" s="8">
        <f t="shared" si="2"/>
        <v>789464</v>
      </c>
      <c r="DD17" s="8"/>
      <c r="DE17" s="8">
        <f t="shared" si="3"/>
        <v>541024</v>
      </c>
      <c r="DF17" s="8"/>
      <c r="DG17" s="8"/>
      <c r="DH17" s="8"/>
      <c r="DI17" s="8"/>
      <c r="DJ17" s="8"/>
      <c r="DK17" s="8"/>
      <c r="DL17" s="8"/>
      <c r="DM17" s="28">
        <v>789464</v>
      </c>
      <c r="DN17" s="8"/>
      <c r="DO17" s="8">
        <v>789464</v>
      </c>
      <c r="DP17" s="8"/>
      <c r="DQ17" s="8"/>
      <c r="DR17" s="41"/>
      <c r="DS17" s="19"/>
      <c r="DT17" s="65">
        <f t="shared" si="0"/>
        <v>0</v>
      </c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65"/>
      <c r="EK17" s="22"/>
      <c r="EL17" s="65"/>
      <c r="EM17" s="22"/>
      <c r="EN17" s="71"/>
    </row>
    <row r="18" spans="1:145" ht="14.1" customHeight="1" x14ac:dyDescent="0.25">
      <c r="A18" s="154"/>
      <c r="B18" s="5" t="s">
        <v>3</v>
      </c>
      <c r="C18" s="6" t="e">
        <f>SUM(#REF!)</f>
        <v>#REF!</v>
      </c>
      <c r="D18" s="7" t="e">
        <f>SUM(#REF!)</f>
        <v>#REF!</v>
      </c>
      <c r="E18" s="58" t="str">
        <f t="shared" si="4"/>
        <v/>
      </c>
      <c r="F18" s="58" t="str">
        <f t="shared" si="5"/>
        <v/>
      </c>
      <c r="G18" s="8"/>
      <c r="H18" s="8" t="e">
        <f>SUM(#REF!)</f>
        <v>#REF!</v>
      </c>
      <c r="I18" s="8"/>
      <c r="J18" s="8" t="e">
        <f>SUM(#REF!)</f>
        <v>#REF!</v>
      </c>
      <c r="K18" s="8"/>
      <c r="L18" s="8" t="e">
        <f>SUM(#REF!)</f>
        <v>#REF!</v>
      </c>
      <c r="M18" s="8"/>
      <c r="N18" s="8" t="e">
        <f>SUM(#REF!)</f>
        <v>#REF!</v>
      </c>
      <c r="O18" s="8"/>
      <c r="P18" s="8" t="e">
        <f>SUM(#REF!)</f>
        <v>#REF!</v>
      </c>
      <c r="Q18" s="8"/>
      <c r="R18" s="8" t="e">
        <f>SUM(#REF!)</f>
        <v>#REF!</v>
      </c>
      <c r="S18" s="8"/>
      <c r="T18" s="8"/>
      <c r="U18" s="8" t="e">
        <f>SUM(#REF!)</f>
        <v>#REF!</v>
      </c>
      <c r="V18" s="8" t="e">
        <f>SUM(#REF!)</f>
        <v>#REF!</v>
      </c>
      <c r="W18" s="8" t="e">
        <f>SUM(#REF!)</f>
        <v>#REF!</v>
      </c>
      <c r="X18" s="8" t="e">
        <f>SUM(#REF!)</f>
        <v>#REF!</v>
      </c>
      <c r="Y18" s="8">
        <v>0</v>
      </c>
      <c r="Z18" s="9" t="e">
        <f>SUM(#REF!)</f>
        <v>#REF!</v>
      </c>
      <c r="AA18" s="6" t="e">
        <f>SUM(#REF!)</f>
        <v>#REF!</v>
      </c>
      <c r="AB18" s="7" t="e">
        <f>SUM(#REF!)</f>
        <v>#REF!</v>
      </c>
      <c r="AC18" s="61" t="str">
        <f t="shared" si="6"/>
        <v/>
      </c>
      <c r="AD18" s="61" t="str">
        <f t="shared" si="7"/>
        <v/>
      </c>
      <c r="AE18" s="8"/>
      <c r="AF18" s="8" t="e">
        <f>SUM(#REF!)</f>
        <v>#REF!</v>
      </c>
      <c r="AG18" s="8"/>
      <c r="AH18" s="8" t="e">
        <f>SUM(#REF!)</f>
        <v>#REF!</v>
      </c>
      <c r="AI18" s="8"/>
      <c r="AJ18" s="8" t="e">
        <f>SUM(#REF!)</f>
        <v>#REF!</v>
      </c>
      <c r="AK18" s="8"/>
      <c r="AL18" s="8" t="e">
        <f>SUM(#REF!)</f>
        <v>#REF!</v>
      </c>
      <c r="AM18" s="8"/>
      <c r="AN18" s="8" t="e">
        <f>SUM(#REF!)</f>
        <v>#REF!</v>
      </c>
      <c r="AO18" s="8"/>
      <c r="AP18" s="8" t="e">
        <f>SUM(#REF!)</f>
        <v>#REF!</v>
      </c>
      <c r="AQ18" s="8"/>
      <c r="AR18" s="8"/>
      <c r="AS18" s="8" t="e">
        <f>SUM(#REF!)</f>
        <v>#REF!</v>
      </c>
      <c r="AT18" s="8" t="e">
        <f>SUM(#REF!)</f>
        <v>#REF!</v>
      </c>
      <c r="AU18" s="8" t="e">
        <f>SUM(#REF!)</f>
        <v>#REF!</v>
      </c>
      <c r="AV18" s="8" t="e">
        <f>SUM(#REF!)</f>
        <v>#REF!</v>
      </c>
      <c r="AW18" s="8">
        <v>0</v>
      </c>
      <c r="AX18" s="9" t="e">
        <f>SUM(#REF!)</f>
        <v>#REF!</v>
      </c>
      <c r="AY18" s="6" t="e">
        <f>SUM(#REF!)</f>
        <v>#REF!</v>
      </c>
      <c r="AZ18" s="7" t="e">
        <f>SUM(#REF!)</f>
        <v>#REF!</v>
      </c>
      <c r="BA18" s="61" t="str">
        <f t="shared" si="8"/>
        <v/>
      </c>
      <c r="BB18" s="61" t="str">
        <f t="shared" si="9"/>
        <v/>
      </c>
      <c r="BC18" s="8"/>
      <c r="BD18" s="8" t="e">
        <f>SUM(#REF!)</f>
        <v>#REF!</v>
      </c>
      <c r="BE18" s="8"/>
      <c r="BF18" s="8" t="e">
        <f>SUM(#REF!)</f>
        <v>#REF!</v>
      </c>
      <c r="BG18" s="8"/>
      <c r="BH18" s="8" t="e">
        <f>SUM(#REF!)</f>
        <v>#REF!</v>
      </c>
      <c r="BI18" s="8"/>
      <c r="BJ18" s="8" t="e">
        <f>SUM(#REF!)</f>
        <v>#REF!</v>
      </c>
      <c r="BK18" s="8"/>
      <c r="BL18" s="8" t="e">
        <f>SUM(#REF!)</f>
        <v>#REF!</v>
      </c>
      <c r="BM18" s="8"/>
      <c r="BN18" s="8" t="e">
        <f>SUM(#REF!)</f>
        <v>#REF!</v>
      </c>
      <c r="BO18" s="8"/>
      <c r="BP18" s="8"/>
      <c r="BQ18" s="8" t="e">
        <f>SUM(#REF!)</f>
        <v>#REF!</v>
      </c>
      <c r="BR18" s="8" t="e">
        <f>SUM(#REF!)</f>
        <v>#REF!</v>
      </c>
      <c r="BS18" s="8" t="e">
        <f>SUM(#REF!)</f>
        <v>#REF!</v>
      </c>
      <c r="BT18" s="8" t="e">
        <f>SUM(#REF!)</f>
        <v>#REF!</v>
      </c>
      <c r="BU18" s="8">
        <v>0</v>
      </c>
      <c r="BV18" s="9" t="e">
        <f>SUM(#REF!)</f>
        <v>#REF!</v>
      </c>
      <c r="BW18" s="6" t="e">
        <f>SUM(#REF!)</f>
        <v>#REF!</v>
      </c>
      <c r="BX18" s="7" t="e">
        <f>SUM(#REF!)</f>
        <v>#REF!</v>
      </c>
      <c r="BY18" s="61" t="str">
        <f t="shared" si="10"/>
        <v/>
      </c>
      <c r="BZ18" s="7" t="str">
        <f t="shared" si="11"/>
        <v/>
      </c>
      <c r="CA18" s="8"/>
      <c r="CB18" s="8" t="e">
        <f>SUM(#REF!)</f>
        <v>#REF!</v>
      </c>
      <c r="CC18" s="8"/>
      <c r="CD18" s="8" t="e">
        <f>SUM(#REF!)</f>
        <v>#REF!</v>
      </c>
      <c r="CE18" s="8"/>
      <c r="CF18" s="8" t="e">
        <f>SUM(#REF!)</f>
        <v>#REF!</v>
      </c>
      <c r="CG18" s="8"/>
      <c r="CH18" s="8" t="e">
        <f>SUM(#REF!)</f>
        <v>#REF!</v>
      </c>
      <c r="CI18" s="8"/>
      <c r="CJ18" s="8" t="e">
        <f>SUM(#REF!)</f>
        <v>#REF!</v>
      </c>
      <c r="CK18" s="8"/>
      <c r="CL18" s="8" t="e">
        <f>SUM(#REF!)</f>
        <v>#REF!</v>
      </c>
      <c r="CM18" s="8"/>
      <c r="CN18" s="8"/>
      <c r="CO18" s="8" t="e">
        <f>SUM(#REF!)</f>
        <v>#REF!</v>
      </c>
      <c r="CP18" s="8" t="e">
        <f>SUM(#REF!)</f>
        <v>#REF!</v>
      </c>
      <c r="CQ18" s="8" t="e">
        <f>SUM(#REF!)</f>
        <v>#REF!</v>
      </c>
      <c r="CR18" s="8" t="e">
        <f>SUM(#REF!)</f>
        <v>#REF!</v>
      </c>
      <c r="CS18" s="8">
        <v>0</v>
      </c>
      <c r="CT18" s="9" t="e">
        <f>SUM(#REF!)</f>
        <v>#REF!</v>
      </c>
      <c r="CU18" s="6">
        <v>35</v>
      </c>
      <c r="CV18" s="7"/>
      <c r="CW18" s="61"/>
      <c r="CX18" s="61" t="str">
        <f t="shared" si="12"/>
        <v/>
      </c>
      <c r="CY18" s="8">
        <f t="shared" si="1"/>
        <v>194000</v>
      </c>
      <c r="CZ18" s="7"/>
      <c r="DA18" s="8">
        <v>132949</v>
      </c>
      <c r="DB18" s="8"/>
      <c r="DC18" s="8">
        <f t="shared" si="2"/>
        <v>194000</v>
      </c>
      <c r="DD18" s="8"/>
      <c r="DE18" s="8">
        <f t="shared" si="3"/>
        <v>132949</v>
      </c>
      <c r="DF18" s="8"/>
      <c r="DG18" s="8"/>
      <c r="DH18" s="8"/>
      <c r="DI18" s="8"/>
      <c r="DJ18" s="8"/>
      <c r="DK18" s="8"/>
      <c r="DL18" s="8"/>
      <c r="DM18" s="28">
        <v>194000</v>
      </c>
      <c r="DN18" s="8"/>
      <c r="DO18" s="8">
        <v>188000</v>
      </c>
      <c r="DP18" s="8"/>
      <c r="DQ18" s="8"/>
      <c r="DR18" s="41"/>
      <c r="DS18" s="19"/>
      <c r="DT18" s="65">
        <f t="shared" si="0"/>
        <v>0</v>
      </c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65"/>
      <c r="EK18" s="22"/>
      <c r="EL18" s="65"/>
      <c r="EM18" s="22"/>
      <c r="EN18" s="71"/>
    </row>
    <row r="19" spans="1:145" ht="14.1" customHeight="1" x14ac:dyDescent="0.25">
      <c r="A19" s="154"/>
      <c r="B19" s="5" t="s">
        <v>49</v>
      </c>
      <c r="C19" s="6" t="e">
        <f>SUM(#REF!)</f>
        <v>#REF!</v>
      </c>
      <c r="D19" s="7" t="e">
        <f>SUM(#REF!)</f>
        <v>#REF!</v>
      </c>
      <c r="E19" s="58" t="str">
        <f t="shared" si="4"/>
        <v/>
      </c>
      <c r="F19" s="58" t="str">
        <f t="shared" si="5"/>
        <v/>
      </c>
      <c r="G19" s="8"/>
      <c r="H19" s="8" t="e">
        <f>SUM(#REF!)</f>
        <v>#REF!</v>
      </c>
      <c r="I19" s="8"/>
      <c r="J19" s="8" t="e">
        <f>SUM(#REF!)</f>
        <v>#REF!</v>
      </c>
      <c r="K19" s="8"/>
      <c r="L19" s="8" t="e">
        <f>SUM(#REF!)</f>
        <v>#REF!</v>
      </c>
      <c r="M19" s="8"/>
      <c r="N19" s="8" t="e">
        <f>SUM(#REF!)</f>
        <v>#REF!</v>
      </c>
      <c r="O19" s="8"/>
      <c r="P19" s="8" t="e">
        <f>SUM(#REF!)</f>
        <v>#REF!</v>
      </c>
      <c r="Q19" s="8"/>
      <c r="R19" s="8" t="e">
        <f>SUM(#REF!)</f>
        <v>#REF!</v>
      </c>
      <c r="S19" s="8"/>
      <c r="T19" s="8"/>
      <c r="U19" s="9" t="e">
        <f>SUM(#REF!)</f>
        <v>#REF!</v>
      </c>
      <c r="V19" s="9" t="e">
        <f>SUM(#REF!)</f>
        <v>#REF!</v>
      </c>
      <c r="W19" s="9" t="e">
        <f>SUM(#REF!)</f>
        <v>#REF!</v>
      </c>
      <c r="X19" s="9" t="e">
        <f>SUM(#REF!)</f>
        <v>#REF!</v>
      </c>
      <c r="Y19" s="9" t="e">
        <f>SUM(#REF!)</f>
        <v>#REF!</v>
      </c>
      <c r="Z19" s="9" t="e">
        <f>SUM(#REF!)</f>
        <v>#REF!</v>
      </c>
      <c r="AA19" s="6" t="e">
        <f>SUM(#REF!)</f>
        <v>#REF!</v>
      </c>
      <c r="AB19" s="7" t="e">
        <f>SUM(#REF!)</f>
        <v>#REF!</v>
      </c>
      <c r="AC19" s="61" t="str">
        <f t="shared" si="6"/>
        <v/>
      </c>
      <c r="AD19" s="61" t="str">
        <f t="shared" si="7"/>
        <v/>
      </c>
      <c r="AE19" s="8"/>
      <c r="AF19" s="8" t="e">
        <f>SUM(#REF!)</f>
        <v>#REF!</v>
      </c>
      <c r="AG19" s="8"/>
      <c r="AH19" s="8" t="e">
        <f>SUM(#REF!)</f>
        <v>#REF!</v>
      </c>
      <c r="AI19" s="8"/>
      <c r="AJ19" s="8" t="e">
        <f>SUM(#REF!)</f>
        <v>#REF!</v>
      </c>
      <c r="AK19" s="8"/>
      <c r="AL19" s="8" t="e">
        <f>SUM(#REF!)</f>
        <v>#REF!</v>
      </c>
      <c r="AM19" s="8"/>
      <c r="AN19" s="8" t="e">
        <f>SUM(#REF!)</f>
        <v>#REF!</v>
      </c>
      <c r="AO19" s="8"/>
      <c r="AP19" s="8" t="e">
        <f>SUM(#REF!)</f>
        <v>#REF!</v>
      </c>
      <c r="AQ19" s="8"/>
      <c r="AR19" s="8"/>
      <c r="AS19" s="8" t="e">
        <f>SUM(#REF!)</f>
        <v>#REF!</v>
      </c>
      <c r="AT19" s="8" t="e">
        <f>SUM(#REF!)</f>
        <v>#REF!</v>
      </c>
      <c r="AU19" s="8" t="e">
        <f>SUM(#REF!)</f>
        <v>#REF!</v>
      </c>
      <c r="AV19" s="8" t="e">
        <f>SUM(#REF!)</f>
        <v>#REF!</v>
      </c>
      <c r="AW19" s="8" t="e">
        <f>SUM(#REF!)</f>
        <v>#REF!</v>
      </c>
      <c r="AX19" s="9" t="e">
        <f>SUM(#REF!)</f>
        <v>#REF!</v>
      </c>
      <c r="AY19" s="6" t="e">
        <f>SUM(#REF!)</f>
        <v>#REF!</v>
      </c>
      <c r="AZ19" s="7" t="e">
        <f>SUM(#REF!)</f>
        <v>#REF!</v>
      </c>
      <c r="BA19" s="61" t="str">
        <f t="shared" si="8"/>
        <v/>
      </c>
      <c r="BB19" s="61" t="str">
        <f t="shared" si="9"/>
        <v/>
      </c>
      <c r="BC19" s="8"/>
      <c r="BD19" s="8" t="e">
        <f>SUM(#REF!)</f>
        <v>#REF!</v>
      </c>
      <c r="BE19" s="8"/>
      <c r="BF19" s="8" t="e">
        <f>SUM(#REF!)</f>
        <v>#REF!</v>
      </c>
      <c r="BG19" s="8"/>
      <c r="BH19" s="8" t="e">
        <f>SUM(#REF!)</f>
        <v>#REF!</v>
      </c>
      <c r="BI19" s="8"/>
      <c r="BJ19" s="8" t="e">
        <f>SUM(#REF!)</f>
        <v>#REF!</v>
      </c>
      <c r="BK19" s="8"/>
      <c r="BL19" s="8" t="e">
        <f>SUM(#REF!)</f>
        <v>#REF!</v>
      </c>
      <c r="BM19" s="8"/>
      <c r="BN19" s="8" t="e">
        <f>SUM(#REF!)</f>
        <v>#REF!</v>
      </c>
      <c r="BO19" s="8"/>
      <c r="BP19" s="8"/>
      <c r="BQ19" s="8" t="e">
        <f>SUM(#REF!)</f>
        <v>#REF!</v>
      </c>
      <c r="BR19" s="8" t="e">
        <f>SUM(#REF!)</f>
        <v>#REF!</v>
      </c>
      <c r="BS19" s="8" t="e">
        <f>SUM(#REF!)</f>
        <v>#REF!</v>
      </c>
      <c r="BT19" s="8" t="e">
        <f>SUM(#REF!)</f>
        <v>#REF!</v>
      </c>
      <c r="BU19" s="8" t="e">
        <f>SUM(#REF!)</f>
        <v>#REF!</v>
      </c>
      <c r="BV19" s="9" t="e">
        <f>SUM(#REF!)</f>
        <v>#REF!</v>
      </c>
      <c r="BW19" s="6" t="e">
        <f>SUM(#REF!)</f>
        <v>#REF!</v>
      </c>
      <c r="BX19" s="7" t="e">
        <f>SUM(#REF!)</f>
        <v>#REF!</v>
      </c>
      <c r="BY19" s="61" t="str">
        <f t="shared" si="10"/>
        <v/>
      </c>
      <c r="BZ19" s="7" t="str">
        <f t="shared" si="11"/>
        <v/>
      </c>
      <c r="CA19" s="8"/>
      <c r="CB19" s="8" t="e">
        <f>SUM(#REF!)</f>
        <v>#REF!</v>
      </c>
      <c r="CC19" s="8"/>
      <c r="CD19" s="8" t="e">
        <f>SUM(#REF!)</f>
        <v>#REF!</v>
      </c>
      <c r="CE19" s="8"/>
      <c r="CF19" s="8" t="e">
        <f>SUM(#REF!)</f>
        <v>#REF!</v>
      </c>
      <c r="CG19" s="8"/>
      <c r="CH19" s="8" t="e">
        <f>SUM(#REF!)</f>
        <v>#REF!</v>
      </c>
      <c r="CI19" s="8"/>
      <c r="CJ19" s="8" t="e">
        <f>SUM(#REF!)</f>
        <v>#REF!</v>
      </c>
      <c r="CK19" s="8"/>
      <c r="CL19" s="8" t="e">
        <f>SUM(#REF!)</f>
        <v>#REF!</v>
      </c>
      <c r="CM19" s="8"/>
      <c r="CN19" s="8"/>
      <c r="CO19" s="8" t="e">
        <f>SUM(#REF!)</f>
        <v>#REF!</v>
      </c>
      <c r="CP19" s="8" t="e">
        <f>SUM(#REF!)</f>
        <v>#REF!</v>
      </c>
      <c r="CQ19" s="8" t="e">
        <f>SUM(#REF!)</f>
        <v>#REF!</v>
      </c>
      <c r="CR19" s="8" t="e">
        <f>SUM(#REF!)</f>
        <v>#REF!</v>
      </c>
      <c r="CS19" s="8" t="e">
        <f>SUM(#REF!)</f>
        <v>#REF!</v>
      </c>
      <c r="CT19" s="9" t="e">
        <f>SUM(#REF!)</f>
        <v>#REF!</v>
      </c>
      <c r="CU19" s="6">
        <v>255.33333333333331</v>
      </c>
      <c r="CV19" s="7"/>
      <c r="CW19" s="61"/>
      <c r="CX19" s="61" t="str">
        <f t="shared" si="12"/>
        <v/>
      </c>
      <c r="CY19" s="8">
        <f t="shared" si="1"/>
        <v>1176603</v>
      </c>
      <c r="CZ19" s="7"/>
      <c r="DA19" s="8">
        <v>806332</v>
      </c>
      <c r="DB19" s="8"/>
      <c r="DC19" s="8">
        <f t="shared" si="2"/>
        <v>1176603</v>
      </c>
      <c r="DD19" s="8"/>
      <c r="DE19" s="8">
        <f t="shared" si="3"/>
        <v>806332</v>
      </c>
      <c r="DF19" s="8"/>
      <c r="DG19" s="8"/>
      <c r="DH19" s="8"/>
      <c r="DI19" s="8"/>
      <c r="DJ19" s="8"/>
      <c r="DK19" s="8"/>
      <c r="DL19" s="8"/>
      <c r="DM19" s="28">
        <v>1176603</v>
      </c>
      <c r="DN19" s="8"/>
      <c r="DO19" s="8">
        <v>1176603</v>
      </c>
      <c r="DP19" s="8"/>
      <c r="DQ19" s="8"/>
      <c r="DR19" s="41"/>
      <c r="DS19" s="19"/>
      <c r="DT19" s="65">
        <f t="shared" si="0"/>
        <v>0</v>
      </c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65"/>
      <c r="EK19" s="22"/>
      <c r="EL19" s="65"/>
      <c r="EM19" s="22"/>
      <c r="EN19" s="71"/>
    </row>
    <row r="20" spans="1:145" ht="14.1" customHeight="1" x14ac:dyDescent="0.25">
      <c r="A20" s="73" t="s">
        <v>17</v>
      </c>
      <c r="B20" s="5" t="s">
        <v>50</v>
      </c>
      <c r="C20" s="6" t="e">
        <f>SUM(#REF!)</f>
        <v>#REF!</v>
      </c>
      <c r="D20" s="7" t="e">
        <f>SUM(#REF!)</f>
        <v>#REF!</v>
      </c>
      <c r="E20" s="58" t="str">
        <f t="shared" si="4"/>
        <v/>
      </c>
      <c r="F20" s="58" t="str">
        <f t="shared" si="5"/>
        <v/>
      </c>
      <c r="G20" s="8"/>
      <c r="H20" s="8" t="e">
        <f>SUM(#REF!)</f>
        <v>#REF!</v>
      </c>
      <c r="I20" s="8"/>
      <c r="J20" s="8" t="e">
        <f>SUM(#REF!)</f>
        <v>#REF!</v>
      </c>
      <c r="K20" s="8"/>
      <c r="L20" s="8" t="e">
        <f>SUM(#REF!)</f>
        <v>#REF!</v>
      </c>
      <c r="M20" s="8"/>
      <c r="N20" s="8" t="e">
        <f>SUM(#REF!)</f>
        <v>#REF!</v>
      </c>
      <c r="O20" s="8"/>
      <c r="P20" s="8" t="e">
        <f>SUM(#REF!)</f>
        <v>#REF!</v>
      </c>
      <c r="Q20" s="8"/>
      <c r="R20" s="8" t="e">
        <f>SUM(#REF!)</f>
        <v>#REF!</v>
      </c>
      <c r="S20" s="8"/>
      <c r="T20" s="8"/>
      <c r="U20" s="9" t="e">
        <f>SUM(#REF!)</f>
        <v>#REF!</v>
      </c>
      <c r="V20" s="9" t="e">
        <f>SUM(#REF!)</f>
        <v>#REF!</v>
      </c>
      <c r="W20" s="9" t="e">
        <f>SUM(#REF!)</f>
        <v>#REF!</v>
      </c>
      <c r="X20" s="9" t="e">
        <f>SUM(#REF!)</f>
        <v>#REF!</v>
      </c>
      <c r="Y20" s="9" t="e">
        <f>SUM(#REF!)</f>
        <v>#REF!</v>
      </c>
      <c r="Z20" s="9" t="e">
        <f>SUM(#REF!)</f>
        <v>#REF!</v>
      </c>
      <c r="AA20" s="6" t="e">
        <f>SUM(#REF!)</f>
        <v>#REF!</v>
      </c>
      <c r="AB20" s="7" t="e">
        <f>SUM(#REF!)</f>
        <v>#REF!</v>
      </c>
      <c r="AC20" s="61" t="str">
        <f t="shared" si="6"/>
        <v/>
      </c>
      <c r="AD20" s="61" t="str">
        <f t="shared" si="7"/>
        <v/>
      </c>
      <c r="AE20" s="8"/>
      <c r="AF20" s="8" t="e">
        <f>SUM(#REF!)</f>
        <v>#REF!</v>
      </c>
      <c r="AG20" s="8"/>
      <c r="AH20" s="8" t="e">
        <f>SUM(#REF!)</f>
        <v>#REF!</v>
      </c>
      <c r="AI20" s="8"/>
      <c r="AJ20" s="8" t="e">
        <f>SUM(#REF!)</f>
        <v>#REF!</v>
      </c>
      <c r="AK20" s="8"/>
      <c r="AL20" s="8" t="e">
        <f>SUM(#REF!)</f>
        <v>#REF!</v>
      </c>
      <c r="AM20" s="8"/>
      <c r="AN20" s="8" t="e">
        <f>SUM(#REF!)</f>
        <v>#REF!</v>
      </c>
      <c r="AO20" s="8"/>
      <c r="AP20" s="8" t="e">
        <f>SUM(#REF!)</f>
        <v>#REF!</v>
      </c>
      <c r="AQ20" s="8"/>
      <c r="AR20" s="8"/>
      <c r="AS20" s="8" t="e">
        <f>SUM(#REF!)</f>
        <v>#REF!</v>
      </c>
      <c r="AT20" s="8" t="e">
        <f>SUM(#REF!)</f>
        <v>#REF!</v>
      </c>
      <c r="AU20" s="8" t="e">
        <f>SUM(#REF!)</f>
        <v>#REF!</v>
      </c>
      <c r="AV20" s="8" t="e">
        <f>SUM(#REF!)</f>
        <v>#REF!</v>
      </c>
      <c r="AW20" s="8" t="e">
        <f>SUM(#REF!)</f>
        <v>#REF!</v>
      </c>
      <c r="AX20" s="9" t="e">
        <f>SUM(#REF!)</f>
        <v>#REF!</v>
      </c>
      <c r="AY20" s="6" t="e">
        <f>SUM(#REF!)</f>
        <v>#REF!</v>
      </c>
      <c r="AZ20" s="7" t="e">
        <f>SUM(#REF!)</f>
        <v>#REF!</v>
      </c>
      <c r="BA20" s="61" t="str">
        <f t="shared" si="8"/>
        <v/>
      </c>
      <c r="BB20" s="61" t="str">
        <f t="shared" si="9"/>
        <v/>
      </c>
      <c r="BC20" s="8"/>
      <c r="BD20" s="8" t="e">
        <f>SUM(#REF!)</f>
        <v>#REF!</v>
      </c>
      <c r="BE20" s="8"/>
      <c r="BF20" s="8" t="e">
        <f>SUM(#REF!)</f>
        <v>#REF!</v>
      </c>
      <c r="BG20" s="8"/>
      <c r="BH20" s="8" t="e">
        <f>SUM(#REF!)</f>
        <v>#REF!</v>
      </c>
      <c r="BI20" s="8"/>
      <c r="BJ20" s="8" t="e">
        <f>SUM(#REF!)</f>
        <v>#REF!</v>
      </c>
      <c r="BK20" s="8"/>
      <c r="BL20" s="8" t="e">
        <f>SUM(#REF!)</f>
        <v>#REF!</v>
      </c>
      <c r="BM20" s="8"/>
      <c r="BN20" s="8" t="e">
        <f>SUM(#REF!)</f>
        <v>#REF!</v>
      </c>
      <c r="BO20" s="8"/>
      <c r="BP20" s="8"/>
      <c r="BQ20" s="8" t="e">
        <f>SUM(#REF!)</f>
        <v>#REF!</v>
      </c>
      <c r="BR20" s="8" t="e">
        <f>SUM(#REF!)</f>
        <v>#REF!</v>
      </c>
      <c r="BS20" s="8" t="e">
        <f>SUM(#REF!)</f>
        <v>#REF!</v>
      </c>
      <c r="BT20" s="8" t="e">
        <f>SUM(#REF!)</f>
        <v>#REF!</v>
      </c>
      <c r="BU20" s="8" t="e">
        <f>SUM(#REF!)</f>
        <v>#REF!</v>
      </c>
      <c r="BV20" s="9" t="e">
        <f>SUM(#REF!)</f>
        <v>#REF!</v>
      </c>
      <c r="BW20" s="6" t="e">
        <f>SUM(#REF!)</f>
        <v>#REF!</v>
      </c>
      <c r="BX20" s="7" t="e">
        <f>SUM(#REF!)</f>
        <v>#REF!</v>
      </c>
      <c r="BY20" s="61" t="str">
        <f t="shared" si="10"/>
        <v/>
      </c>
      <c r="BZ20" s="7" t="str">
        <f t="shared" si="11"/>
        <v/>
      </c>
      <c r="CA20" s="8"/>
      <c r="CB20" s="8" t="e">
        <f>SUM(#REF!)</f>
        <v>#REF!</v>
      </c>
      <c r="CC20" s="8"/>
      <c r="CD20" s="8" t="e">
        <f>SUM(#REF!)</f>
        <v>#REF!</v>
      </c>
      <c r="CE20" s="8"/>
      <c r="CF20" s="8" t="e">
        <f>SUM(#REF!)</f>
        <v>#REF!</v>
      </c>
      <c r="CG20" s="8"/>
      <c r="CH20" s="8" t="e">
        <f>SUM(#REF!)</f>
        <v>#REF!</v>
      </c>
      <c r="CI20" s="8"/>
      <c r="CJ20" s="8" t="e">
        <f>SUM(#REF!)</f>
        <v>#REF!</v>
      </c>
      <c r="CK20" s="8"/>
      <c r="CL20" s="8" t="e">
        <f>SUM(#REF!)</f>
        <v>#REF!</v>
      </c>
      <c r="CM20" s="8"/>
      <c r="CN20" s="8"/>
      <c r="CO20" s="8" t="e">
        <f>SUM(#REF!)</f>
        <v>#REF!</v>
      </c>
      <c r="CP20" s="8" t="e">
        <f>SUM(#REF!)</f>
        <v>#REF!</v>
      </c>
      <c r="CQ20" s="8" t="e">
        <f>SUM(#REF!)</f>
        <v>#REF!</v>
      </c>
      <c r="CR20" s="8" t="e">
        <f>SUM(#REF!)</f>
        <v>#REF!</v>
      </c>
      <c r="CS20" s="8" t="e">
        <f>SUM(#REF!)</f>
        <v>#REF!</v>
      </c>
      <c r="CT20" s="9" t="e">
        <f>SUM(#REF!)</f>
        <v>#REF!</v>
      </c>
      <c r="CU20" s="6">
        <v>1983</v>
      </c>
      <c r="CV20" s="7"/>
      <c r="CW20" s="61"/>
      <c r="CX20" s="61" t="str">
        <f t="shared" si="12"/>
        <v/>
      </c>
      <c r="CY20" s="8">
        <f t="shared" ref="CY20" si="13">DM20</f>
        <v>1300000</v>
      </c>
      <c r="CZ20" s="7"/>
      <c r="DA20" s="8">
        <v>890896</v>
      </c>
      <c r="DB20" s="8"/>
      <c r="DC20" s="8">
        <f>CY20-DG20</f>
        <v>1273298.5956430612</v>
      </c>
      <c r="DD20" s="8"/>
      <c r="DE20" s="8">
        <f t="shared" ref="DE20:DE21" si="14">DA20-DI20</f>
        <v>872597.4043569389</v>
      </c>
      <c r="DF20" s="8"/>
      <c r="DG20" s="8">
        <f>CY20/(CY20+DA20)*DQ20</f>
        <v>26701.404356938896</v>
      </c>
      <c r="DH20" s="8"/>
      <c r="DI20" s="8">
        <f t="shared" ref="DI20:DI21" si="15">DQ20-DG20</f>
        <v>18298.595643061104</v>
      </c>
      <c r="DJ20" s="8"/>
      <c r="DK20" s="8"/>
      <c r="DL20" s="8"/>
      <c r="DM20" s="28">
        <f>DO20+DQ20</f>
        <v>1300000</v>
      </c>
      <c r="DN20" s="8"/>
      <c r="DO20" s="8">
        <v>1255000</v>
      </c>
      <c r="DP20" s="8"/>
      <c r="DQ20" s="8">
        <v>45000</v>
      </c>
      <c r="DR20" s="41"/>
      <c r="DS20" s="19"/>
      <c r="DT20" s="65">
        <f t="shared" si="0"/>
        <v>0</v>
      </c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65"/>
      <c r="EK20" s="22"/>
      <c r="EL20" s="65"/>
      <c r="EM20" s="22"/>
      <c r="EN20" s="71"/>
    </row>
    <row r="21" spans="1:145" s="84" customFormat="1" ht="13.5" customHeight="1" x14ac:dyDescent="0.25">
      <c r="A21" s="73"/>
      <c r="B21" s="77" t="s">
        <v>23</v>
      </c>
      <c r="C21" s="78" t="e">
        <f>SUM(#REF!)</f>
        <v>#REF!</v>
      </c>
      <c r="D21" s="79" t="e">
        <f>SUM(#REF!)</f>
        <v>#REF!</v>
      </c>
      <c r="E21" s="80"/>
      <c r="F21" s="80"/>
      <c r="G21" s="3" t="e">
        <f>SUM(#REF!)</f>
        <v>#REF!</v>
      </c>
      <c r="H21" s="3" t="e">
        <f>SUM(#REF!)</f>
        <v>#REF!</v>
      </c>
      <c r="I21" s="3" t="e">
        <f>SUM(#REF!)</f>
        <v>#REF!</v>
      </c>
      <c r="J21" s="3" t="e">
        <f>SUM(#REF!)</f>
        <v>#REF!</v>
      </c>
      <c r="K21" s="3" t="e">
        <f>SUM(#REF!)</f>
        <v>#REF!</v>
      </c>
      <c r="L21" s="3" t="e">
        <f>SUM(#REF!)</f>
        <v>#REF!</v>
      </c>
      <c r="M21" s="3" t="e">
        <f>SUM(#REF!)</f>
        <v>#REF!</v>
      </c>
      <c r="N21" s="3" t="e">
        <f>SUM(#REF!)</f>
        <v>#REF!</v>
      </c>
      <c r="O21" s="3" t="e">
        <f>SUM(#REF!)</f>
        <v>#REF!</v>
      </c>
      <c r="P21" s="3" t="e">
        <f>SUM(#REF!)</f>
        <v>#REF!</v>
      </c>
      <c r="Q21" s="3" t="e">
        <f>SUM(#REF!)</f>
        <v>#REF!</v>
      </c>
      <c r="R21" s="3" t="e">
        <f>SUM(#REF!)</f>
        <v>#REF!</v>
      </c>
      <c r="S21" s="3"/>
      <c r="T21" s="3"/>
      <c r="U21" s="3" t="e">
        <f>SUM(#REF!)</f>
        <v>#REF!</v>
      </c>
      <c r="V21" s="3" t="e">
        <f>SUM(#REF!)</f>
        <v>#REF!</v>
      </c>
      <c r="W21" s="3" t="e">
        <f>SUM(#REF!)</f>
        <v>#REF!</v>
      </c>
      <c r="X21" s="3" t="e">
        <f>SUM(#REF!)</f>
        <v>#REF!</v>
      </c>
      <c r="Y21" s="3" t="e">
        <f>SUM(#REF!)</f>
        <v>#REF!</v>
      </c>
      <c r="Z21" s="24" t="e">
        <f>SUM(#REF!)</f>
        <v>#REF!</v>
      </c>
      <c r="AA21" s="78" t="e">
        <f>SUM(#REF!)</f>
        <v>#REF!</v>
      </c>
      <c r="AB21" s="79" t="e">
        <f>SUM(#REF!)</f>
        <v>#REF!</v>
      </c>
      <c r="AC21" s="81"/>
      <c r="AD21" s="81"/>
      <c r="AE21" s="3" t="e">
        <f>SUM(#REF!)</f>
        <v>#REF!</v>
      </c>
      <c r="AF21" s="3" t="e">
        <f>SUM(#REF!)</f>
        <v>#REF!</v>
      </c>
      <c r="AG21" s="3" t="e">
        <f>SUM(#REF!)</f>
        <v>#REF!</v>
      </c>
      <c r="AH21" s="3" t="e">
        <f>SUM(#REF!)</f>
        <v>#REF!</v>
      </c>
      <c r="AI21" s="3" t="e">
        <f>SUM(#REF!)</f>
        <v>#REF!</v>
      </c>
      <c r="AJ21" s="3" t="e">
        <f>SUM(#REF!)</f>
        <v>#REF!</v>
      </c>
      <c r="AK21" s="3" t="e">
        <f>SUM(#REF!)</f>
        <v>#REF!</v>
      </c>
      <c r="AL21" s="3" t="e">
        <f>SUM(#REF!)</f>
        <v>#REF!</v>
      </c>
      <c r="AM21" s="3" t="e">
        <f>SUM(#REF!)</f>
        <v>#REF!</v>
      </c>
      <c r="AN21" s="3" t="e">
        <f>SUM(#REF!)</f>
        <v>#REF!</v>
      </c>
      <c r="AO21" s="3" t="e">
        <f>SUM(#REF!)</f>
        <v>#REF!</v>
      </c>
      <c r="AP21" s="3" t="e">
        <f>SUM(#REF!)</f>
        <v>#REF!</v>
      </c>
      <c r="AQ21" s="3"/>
      <c r="AR21" s="3"/>
      <c r="AS21" s="3" t="e">
        <f>SUM(#REF!)</f>
        <v>#REF!</v>
      </c>
      <c r="AT21" s="3" t="e">
        <f>SUM(#REF!)</f>
        <v>#REF!</v>
      </c>
      <c r="AU21" s="3" t="e">
        <f>SUM(#REF!)</f>
        <v>#REF!</v>
      </c>
      <c r="AV21" s="3" t="e">
        <f>SUM(#REF!)</f>
        <v>#REF!</v>
      </c>
      <c r="AW21" s="3" t="e">
        <f>SUM(#REF!)</f>
        <v>#REF!</v>
      </c>
      <c r="AX21" s="24" t="e">
        <f>SUM(#REF!)</f>
        <v>#REF!</v>
      </c>
      <c r="AY21" s="78" t="e">
        <f>SUM(#REF!)</f>
        <v>#REF!</v>
      </c>
      <c r="AZ21" s="79" t="e">
        <f>SUM(#REF!)</f>
        <v>#REF!</v>
      </c>
      <c r="BA21" s="81"/>
      <c r="BB21" s="81"/>
      <c r="BC21" s="3" t="e">
        <f>SUM(#REF!)</f>
        <v>#REF!</v>
      </c>
      <c r="BD21" s="3" t="e">
        <f>SUM(#REF!)</f>
        <v>#REF!</v>
      </c>
      <c r="BE21" s="3" t="e">
        <f>SUM(#REF!)</f>
        <v>#REF!</v>
      </c>
      <c r="BF21" s="3" t="e">
        <f>SUM(#REF!)</f>
        <v>#REF!</v>
      </c>
      <c r="BG21" s="3" t="e">
        <f>SUM(#REF!)</f>
        <v>#REF!</v>
      </c>
      <c r="BH21" s="3" t="e">
        <f>SUM(#REF!)</f>
        <v>#REF!</v>
      </c>
      <c r="BI21" s="3" t="e">
        <f>SUM(#REF!)</f>
        <v>#REF!</v>
      </c>
      <c r="BJ21" s="3" t="e">
        <f>SUM(#REF!)</f>
        <v>#REF!</v>
      </c>
      <c r="BK21" s="3" t="e">
        <f>SUM(#REF!)</f>
        <v>#REF!</v>
      </c>
      <c r="BL21" s="3" t="e">
        <f>SUM(#REF!)</f>
        <v>#REF!</v>
      </c>
      <c r="BM21" s="3" t="e">
        <f>SUM(#REF!)</f>
        <v>#REF!</v>
      </c>
      <c r="BN21" s="3" t="e">
        <f>SUM(#REF!)</f>
        <v>#REF!</v>
      </c>
      <c r="BO21" s="3"/>
      <c r="BP21" s="3"/>
      <c r="BQ21" s="3" t="e">
        <f>SUM(#REF!)</f>
        <v>#REF!</v>
      </c>
      <c r="BR21" s="3" t="e">
        <f>SUM(#REF!)</f>
        <v>#REF!</v>
      </c>
      <c r="BS21" s="3" t="e">
        <f>SUM(#REF!)</f>
        <v>#REF!</v>
      </c>
      <c r="BT21" s="3" t="e">
        <f>SUM(#REF!)</f>
        <v>#REF!</v>
      </c>
      <c r="BU21" s="3" t="e">
        <f>SUM(#REF!)</f>
        <v>#REF!</v>
      </c>
      <c r="BV21" s="24" t="e">
        <f>SUM(#REF!)</f>
        <v>#REF!</v>
      </c>
      <c r="BW21" s="78" t="e">
        <f>SUM(#REF!)</f>
        <v>#REF!</v>
      </c>
      <c r="BX21" s="79" t="e">
        <f>SUM(#REF!)</f>
        <v>#REF!</v>
      </c>
      <c r="BY21" s="81"/>
      <c r="BZ21" s="79"/>
      <c r="CA21" s="3" t="e">
        <f>SUM(#REF!)</f>
        <v>#REF!</v>
      </c>
      <c r="CB21" s="3" t="e">
        <f>SUM(#REF!)</f>
        <v>#REF!</v>
      </c>
      <c r="CC21" s="3" t="e">
        <f>SUM(#REF!)</f>
        <v>#REF!</v>
      </c>
      <c r="CD21" s="3" t="e">
        <f>SUM(#REF!)</f>
        <v>#REF!</v>
      </c>
      <c r="CE21" s="3" t="e">
        <f>SUM(#REF!)</f>
        <v>#REF!</v>
      </c>
      <c r="CF21" s="3" t="e">
        <f>SUM(#REF!)</f>
        <v>#REF!</v>
      </c>
      <c r="CG21" s="3" t="e">
        <f>SUM(#REF!)</f>
        <v>#REF!</v>
      </c>
      <c r="CH21" s="3" t="e">
        <f>SUM(#REF!)</f>
        <v>#REF!</v>
      </c>
      <c r="CI21" s="3" t="e">
        <f>SUM(#REF!)</f>
        <v>#REF!</v>
      </c>
      <c r="CJ21" s="3" t="e">
        <f>SUM(#REF!)</f>
        <v>#REF!</v>
      </c>
      <c r="CK21" s="3" t="e">
        <f>SUM(#REF!)</f>
        <v>#REF!</v>
      </c>
      <c r="CL21" s="3" t="e">
        <f>SUM(#REF!)</f>
        <v>#REF!</v>
      </c>
      <c r="CM21" s="3"/>
      <c r="CN21" s="3"/>
      <c r="CO21" s="3" t="e">
        <f>SUM(#REF!)</f>
        <v>#REF!</v>
      </c>
      <c r="CP21" s="3" t="e">
        <f>SUM(#REF!)</f>
        <v>#REF!</v>
      </c>
      <c r="CQ21" s="3" t="e">
        <f>SUM(#REF!)</f>
        <v>#REF!</v>
      </c>
      <c r="CR21" s="3" t="e">
        <f>SUM(#REF!)</f>
        <v>#REF!</v>
      </c>
      <c r="CS21" s="3" t="e">
        <f>SUM(#REF!)</f>
        <v>#REF!</v>
      </c>
      <c r="CT21" s="24" t="e">
        <f>SUM(#REF!)</f>
        <v>#REF!</v>
      </c>
      <c r="CU21" s="78">
        <f>SUM(CU11:CU20)</f>
        <v>5683.65</v>
      </c>
      <c r="CV21" s="79"/>
      <c r="CW21" s="81"/>
      <c r="CX21" s="81"/>
      <c r="CY21" s="39">
        <f>SUM(CY11:CY20)</f>
        <v>13086046.890000001</v>
      </c>
      <c r="CZ21" s="39"/>
      <c r="DA21" s="3">
        <f>SUM(DA11:DA20)</f>
        <v>8967932</v>
      </c>
      <c r="DB21" s="39"/>
      <c r="DC21" s="8">
        <f>CY21-DG21</f>
        <v>12979515.424714064</v>
      </c>
      <c r="DD21" s="3"/>
      <c r="DE21" s="8">
        <f t="shared" si="14"/>
        <v>8894925.4652859364</v>
      </c>
      <c r="DF21" s="3"/>
      <c r="DG21" s="3">
        <f>CY21/(CY21+DA21)*DQ21</f>
        <v>106531.46528593689</v>
      </c>
      <c r="DH21" s="3"/>
      <c r="DI21" s="3">
        <f t="shared" si="15"/>
        <v>73006.534714063106</v>
      </c>
      <c r="DJ21" s="3"/>
      <c r="DK21" s="3"/>
      <c r="DL21" s="3"/>
      <c r="DM21" s="82">
        <f>SUM(DM11:DM20)</f>
        <v>13086046.890000001</v>
      </c>
      <c r="DN21" s="3"/>
      <c r="DO21" s="3">
        <f>SUM(DO11:DO20)</f>
        <v>12900508.890000001</v>
      </c>
      <c r="DP21" s="3"/>
      <c r="DQ21" s="3">
        <f>DQ11+DQ12+DQ14+DQ15+DQ16+DQ17+DQ18+DQ19+DQ20</f>
        <v>179538</v>
      </c>
      <c r="DR21" s="43"/>
      <c r="DS21" s="20"/>
      <c r="DT21" s="67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69"/>
      <c r="EK21" s="23"/>
      <c r="EL21" s="69"/>
      <c r="EM21" s="23"/>
      <c r="EN21" s="83"/>
    </row>
    <row r="22" spans="1:145" ht="13.5" customHeight="1" x14ac:dyDescent="0.25">
      <c r="A22" s="154" t="s">
        <v>18</v>
      </c>
      <c r="B22" s="5" t="s">
        <v>53</v>
      </c>
      <c r="C22" s="6" t="e">
        <f>SUM(#REF!)</f>
        <v>#REF!</v>
      </c>
      <c r="D22" s="7" t="e">
        <f>SUM(#REF!)</f>
        <v>#REF!</v>
      </c>
      <c r="E22" s="58" t="str">
        <f>IFERROR((C22/$C$28*100),"")</f>
        <v/>
      </c>
      <c r="F22" s="58" t="str">
        <f>IFERROR((D22/$D$28*100),"")</f>
        <v/>
      </c>
      <c r="G22" s="8"/>
      <c r="H22" s="8" t="e">
        <f>SUM(#REF!)</f>
        <v>#REF!</v>
      </c>
      <c r="I22" s="8"/>
      <c r="J22" s="8" t="e">
        <f>SUM(#REF!)</f>
        <v>#REF!</v>
      </c>
      <c r="K22" s="8"/>
      <c r="L22" s="8" t="e">
        <f>SUM(#REF!)</f>
        <v>#REF!</v>
      </c>
      <c r="M22" s="8"/>
      <c r="N22" s="8" t="e">
        <f>SUM(#REF!)</f>
        <v>#REF!</v>
      </c>
      <c r="O22" s="8"/>
      <c r="P22" s="8" t="e">
        <f>SUM(#REF!)</f>
        <v>#REF!</v>
      </c>
      <c r="Q22" s="8"/>
      <c r="R22" s="8" t="e">
        <f>SUM(#REF!)</f>
        <v>#REF!</v>
      </c>
      <c r="S22" s="8"/>
      <c r="T22" s="8"/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9" t="e">
        <f>SUM(#REF!)</f>
        <v>#REF!</v>
      </c>
      <c r="AA22" s="6" t="e">
        <f>SUM(#REF!)</f>
        <v>#REF!</v>
      </c>
      <c r="AB22" s="7" t="e">
        <f>SUM(#REF!)</f>
        <v>#REF!</v>
      </c>
      <c r="AC22" s="61" t="str">
        <f>IFERROR((AA22/$C$28*100),"")</f>
        <v/>
      </c>
      <c r="AD22" s="61" t="str">
        <f>IFERROR((AB22/$D$28*100),"")</f>
        <v/>
      </c>
      <c r="AE22" s="8"/>
      <c r="AF22" s="8" t="e">
        <f>SUM(#REF!)</f>
        <v>#REF!</v>
      </c>
      <c r="AG22" s="8"/>
      <c r="AH22" s="8" t="e">
        <f>SUM(#REF!)</f>
        <v>#REF!</v>
      </c>
      <c r="AI22" s="8"/>
      <c r="AJ22" s="8" t="e">
        <f>SUM(#REF!)</f>
        <v>#REF!</v>
      </c>
      <c r="AK22" s="8"/>
      <c r="AL22" s="8" t="e">
        <f>SUM(#REF!)</f>
        <v>#REF!</v>
      </c>
      <c r="AM22" s="8"/>
      <c r="AN22" s="8" t="e">
        <f>SUM(#REF!)</f>
        <v>#REF!</v>
      </c>
      <c r="AO22" s="8"/>
      <c r="AP22" s="8" t="e">
        <f>SUM(#REF!)</f>
        <v>#REF!</v>
      </c>
      <c r="AQ22" s="8"/>
      <c r="AR22" s="8"/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9" t="e">
        <f>SUM(#REF!)</f>
        <v>#REF!</v>
      </c>
      <c r="AY22" s="6" t="e">
        <f>SUM(#REF!)</f>
        <v>#REF!</v>
      </c>
      <c r="AZ22" s="7" t="e">
        <f>SUM(#REF!)</f>
        <v>#REF!</v>
      </c>
      <c r="BA22" s="61" t="str">
        <f>IFERROR((AY22/$C$28*100),"")</f>
        <v/>
      </c>
      <c r="BB22" s="61" t="str">
        <f>IFERROR((AZ22/$D$28*100),"")</f>
        <v/>
      </c>
      <c r="BC22" s="8"/>
      <c r="BD22" s="8" t="e">
        <f>SUM(#REF!)</f>
        <v>#REF!</v>
      </c>
      <c r="BE22" s="8"/>
      <c r="BF22" s="8" t="e">
        <f>SUM(#REF!)</f>
        <v>#REF!</v>
      </c>
      <c r="BG22" s="8"/>
      <c r="BH22" s="8" t="e">
        <f>SUM(#REF!)</f>
        <v>#REF!</v>
      </c>
      <c r="BI22" s="8"/>
      <c r="BJ22" s="8" t="e">
        <f>SUM(#REF!)</f>
        <v>#REF!</v>
      </c>
      <c r="BK22" s="8"/>
      <c r="BL22" s="8" t="e">
        <f>SUM(#REF!)</f>
        <v>#REF!</v>
      </c>
      <c r="BM22" s="8"/>
      <c r="BN22" s="8" t="e">
        <f>SUM(#REF!)</f>
        <v>#REF!</v>
      </c>
      <c r="BO22" s="8"/>
      <c r="BP22" s="8"/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9" t="e">
        <f>SUM(#REF!)</f>
        <v>#REF!</v>
      </c>
      <c r="BW22" s="6" t="e">
        <f>SUM(#REF!)</f>
        <v>#REF!</v>
      </c>
      <c r="BX22" s="7" t="e">
        <f>SUM(#REF!)</f>
        <v>#REF!</v>
      </c>
      <c r="BY22" s="61" t="str">
        <f>IFERROR((BW22/$C$28*100),"")</f>
        <v/>
      </c>
      <c r="BZ22" s="7" t="str">
        <f>IFERROR((BX22/$D$28*100),"")</f>
        <v/>
      </c>
      <c r="CA22" s="8"/>
      <c r="CB22" s="8" t="e">
        <f>SUM(#REF!)</f>
        <v>#REF!</v>
      </c>
      <c r="CC22" s="8"/>
      <c r="CD22" s="8" t="e">
        <f>SUM(#REF!)</f>
        <v>#REF!</v>
      </c>
      <c r="CE22" s="8"/>
      <c r="CF22" s="8" t="e">
        <f>SUM(#REF!)</f>
        <v>#REF!</v>
      </c>
      <c r="CG22" s="8"/>
      <c r="CH22" s="8" t="e">
        <f>SUM(#REF!)</f>
        <v>#REF!</v>
      </c>
      <c r="CI22" s="8"/>
      <c r="CJ22" s="8" t="e">
        <f>SUM(#REF!)</f>
        <v>#REF!</v>
      </c>
      <c r="CK22" s="8"/>
      <c r="CL22" s="8" t="e">
        <f>SUM(#REF!)</f>
        <v>#REF!</v>
      </c>
      <c r="CM22" s="8"/>
      <c r="CN22" s="8"/>
      <c r="CO22" s="8">
        <v>0</v>
      </c>
      <c r="CP22" s="8">
        <v>0</v>
      </c>
      <c r="CQ22" s="8">
        <v>0</v>
      </c>
      <c r="CR22" s="8">
        <v>0</v>
      </c>
      <c r="CS22" s="8">
        <v>0</v>
      </c>
      <c r="CT22" s="9" t="e">
        <f>SUM(#REF!)</f>
        <v>#REF!</v>
      </c>
      <c r="CU22" s="6">
        <v>1100</v>
      </c>
      <c r="CV22" s="7"/>
      <c r="CW22" s="61"/>
      <c r="CX22" s="61" t="str">
        <f>IFERROR((CV22/$CV$28*100),"")</f>
        <v/>
      </c>
      <c r="CY22" s="8">
        <f>DM22</f>
        <v>1077623</v>
      </c>
      <c r="CZ22" s="8"/>
      <c r="DA22" s="8">
        <v>738500</v>
      </c>
      <c r="DB22" s="8"/>
      <c r="DC22" s="8">
        <f t="shared" si="2"/>
        <v>1077623</v>
      </c>
      <c r="DD22" s="8"/>
      <c r="DE22" s="8">
        <f t="shared" si="3"/>
        <v>738500</v>
      </c>
      <c r="DF22" s="8"/>
      <c r="DG22" s="8"/>
      <c r="DH22" s="8"/>
      <c r="DI22" s="8"/>
      <c r="DJ22" s="8"/>
      <c r="DK22" s="8"/>
      <c r="DL22" s="8"/>
      <c r="DM22" s="8">
        <f>DO22+DQ22</f>
        <v>1077623</v>
      </c>
      <c r="DN22" s="8"/>
      <c r="DO22" s="8">
        <v>1077623</v>
      </c>
      <c r="DP22" s="8"/>
      <c r="DQ22" s="8"/>
      <c r="DR22" s="41"/>
      <c r="DS22" s="19"/>
      <c r="DT22" s="65">
        <f t="shared" ref="DT22:DT23" si="16">IFERROR((CV22/CU22*100),"")</f>
        <v>0</v>
      </c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65"/>
      <c r="EK22" s="22"/>
      <c r="EL22" s="65"/>
      <c r="EM22" s="22"/>
      <c r="EN22" s="71"/>
    </row>
    <row r="23" spans="1:145" ht="14.1" customHeight="1" x14ac:dyDescent="0.25">
      <c r="A23" s="154"/>
      <c r="B23" s="5" t="s">
        <v>2</v>
      </c>
      <c r="C23" s="7" t="e">
        <f>SUM(#REF!)</f>
        <v>#REF!</v>
      </c>
      <c r="D23" s="7" t="e">
        <f>SUM(#REF!)</f>
        <v>#REF!</v>
      </c>
      <c r="E23" s="58" t="str">
        <f>IFERROR((C23/$C$28*100),"")</f>
        <v/>
      </c>
      <c r="F23" s="58" t="str">
        <f>IFERROR((D23/$D$28*100),"")</f>
        <v/>
      </c>
      <c r="G23" s="8"/>
      <c r="H23" s="8" t="e">
        <f>SUM(#REF!)</f>
        <v>#REF!</v>
      </c>
      <c r="I23" s="8"/>
      <c r="J23" s="8" t="e">
        <f>SUM(#REF!)</f>
        <v>#REF!</v>
      </c>
      <c r="K23" s="8"/>
      <c r="L23" s="8" t="e">
        <f>SUM(#REF!)</f>
        <v>#REF!</v>
      </c>
      <c r="M23" s="8"/>
      <c r="N23" s="8" t="e">
        <f>SUM(#REF!)</f>
        <v>#REF!</v>
      </c>
      <c r="O23" s="8"/>
      <c r="P23" s="8" t="e">
        <f>SUM(#REF!)</f>
        <v>#REF!</v>
      </c>
      <c r="Q23" s="8"/>
      <c r="R23" s="8" t="e">
        <f>SUM(#REF!)</f>
        <v>#REF!</v>
      </c>
      <c r="S23" s="8"/>
      <c r="T23" s="8"/>
      <c r="U23" s="8">
        <v>0</v>
      </c>
      <c r="V23" s="8" t="e">
        <f>SUM(#REF!)</f>
        <v>#REF!</v>
      </c>
      <c r="W23" s="8">
        <v>0</v>
      </c>
      <c r="X23" s="8" t="e">
        <f>SUM(#REF!)</f>
        <v>#REF!</v>
      </c>
      <c r="Y23" s="8">
        <v>0</v>
      </c>
      <c r="Z23" s="9" t="e">
        <f>SUM(#REF!)</f>
        <v>#REF!</v>
      </c>
      <c r="AA23" s="6" t="e">
        <f>SUM(#REF!)</f>
        <v>#REF!</v>
      </c>
      <c r="AB23" s="7" t="e">
        <f>SUM(#REF!)</f>
        <v>#REF!</v>
      </c>
      <c r="AC23" s="61" t="str">
        <f>IFERROR((AA23/$C$28*100),"")</f>
        <v/>
      </c>
      <c r="AD23" s="61" t="str">
        <f>IFERROR((AB23/$D$28*100),"")</f>
        <v/>
      </c>
      <c r="AE23" s="8"/>
      <c r="AF23" s="8" t="e">
        <f>SUM(#REF!)</f>
        <v>#REF!</v>
      </c>
      <c r="AG23" s="8"/>
      <c r="AH23" s="8" t="e">
        <f>SUM(#REF!)</f>
        <v>#REF!</v>
      </c>
      <c r="AI23" s="8"/>
      <c r="AJ23" s="8" t="e">
        <f>SUM(#REF!)</f>
        <v>#REF!</v>
      </c>
      <c r="AK23" s="8"/>
      <c r="AL23" s="8" t="e">
        <f>SUM(#REF!)</f>
        <v>#REF!</v>
      </c>
      <c r="AM23" s="8"/>
      <c r="AN23" s="8" t="e">
        <f>SUM(#REF!)</f>
        <v>#REF!</v>
      </c>
      <c r="AO23" s="8"/>
      <c r="AP23" s="8" t="e">
        <f>SUM(#REF!)</f>
        <v>#REF!</v>
      </c>
      <c r="AQ23" s="8"/>
      <c r="AR23" s="8"/>
      <c r="AS23" s="8">
        <v>0</v>
      </c>
      <c r="AT23" s="8" t="e">
        <f>SUM(#REF!)</f>
        <v>#REF!</v>
      </c>
      <c r="AU23" s="8">
        <v>0</v>
      </c>
      <c r="AV23" s="8" t="e">
        <f>SUM(#REF!)</f>
        <v>#REF!</v>
      </c>
      <c r="AW23" s="8">
        <v>0</v>
      </c>
      <c r="AX23" s="9" t="e">
        <f>SUM(#REF!)</f>
        <v>#REF!</v>
      </c>
      <c r="AY23" s="6" t="e">
        <f>SUM(#REF!)</f>
        <v>#REF!</v>
      </c>
      <c r="AZ23" s="7" t="e">
        <f>SUM(#REF!)</f>
        <v>#REF!</v>
      </c>
      <c r="BA23" s="61" t="str">
        <f>IFERROR((AY23/$C$28*100),"")</f>
        <v/>
      </c>
      <c r="BB23" s="61" t="str">
        <f>IFERROR((AZ23/$D$28*100),"")</f>
        <v/>
      </c>
      <c r="BC23" s="8"/>
      <c r="BD23" s="8" t="e">
        <f>SUM(#REF!)</f>
        <v>#REF!</v>
      </c>
      <c r="BE23" s="8"/>
      <c r="BF23" s="8" t="e">
        <f>SUM(#REF!)</f>
        <v>#REF!</v>
      </c>
      <c r="BG23" s="8"/>
      <c r="BH23" s="8" t="e">
        <f>SUM(#REF!)</f>
        <v>#REF!</v>
      </c>
      <c r="BI23" s="8"/>
      <c r="BJ23" s="8" t="e">
        <f>SUM(#REF!)</f>
        <v>#REF!</v>
      </c>
      <c r="BK23" s="8"/>
      <c r="BL23" s="8" t="e">
        <f>SUM(#REF!)</f>
        <v>#REF!</v>
      </c>
      <c r="BM23" s="8"/>
      <c r="BN23" s="8" t="e">
        <f>SUM(#REF!)</f>
        <v>#REF!</v>
      </c>
      <c r="BO23" s="8"/>
      <c r="BP23" s="8"/>
      <c r="BQ23" s="8">
        <v>0</v>
      </c>
      <c r="BR23" s="8" t="e">
        <f>SUM(#REF!)</f>
        <v>#REF!</v>
      </c>
      <c r="BS23" s="8">
        <v>0</v>
      </c>
      <c r="BT23" s="8" t="e">
        <f>SUM(#REF!)</f>
        <v>#REF!</v>
      </c>
      <c r="BU23" s="8">
        <v>0</v>
      </c>
      <c r="BV23" s="9" t="e">
        <f>SUM(#REF!)</f>
        <v>#REF!</v>
      </c>
      <c r="BW23" s="6" t="e">
        <f>SUM(#REF!)</f>
        <v>#REF!</v>
      </c>
      <c r="BX23" s="7" t="e">
        <f>SUM(#REF!)</f>
        <v>#REF!</v>
      </c>
      <c r="BY23" s="61" t="str">
        <f>IFERROR((BW23/$C$28*100),"")</f>
        <v/>
      </c>
      <c r="BZ23" s="7" t="str">
        <f>IFERROR((BX23/$D$28*100),"")</f>
        <v/>
      </c>
      <c r="CA23" s="8"/>
      <c r="CB23" s="8" t="e">
        <f>SUM(#REF!)</f>
        <v>#REF!</v>
      </c>
      <c r="CC23" s="8"/>
      <c r="CD23" s="8" t="e">
        <f>SUM(#REF!)</f>
        <v>#REF!</v>
      </c>
      <c r="CE23" s="8"/>
      <c r="CF23" s="8" t="e">
        <f>SUM(#REF!)</f>
        <v>#REF!</v>
      </c>
      <c r="CG23" s="8"/>
      <c r="CH23" s="8" t="e">
        <f>SUM(#REF!)</f>
        <v>#REF!</v>
      </c>
      <c r="CI23" s="8"/>
      <c r="CJ23" s="8" t="e">
        <f>SUM(#REF!)</f>
        <v>#REF!</v>
      </c>
      <c r="CK23" s="8"/>
      <c r="CL23" s="8" t="e">
        <f>SUM(#REF!)</f>
        <v>#REF!</v>
      </c>
      <c r="CM23" s="8"/>
      <c r="CN23" s="8"/>
      <c r="CO23" s="8">
        <v>0</v>
      </c>
      <c r="CP23" s="8" t="e">
        <f>SUM(#REF!)</f>
        <v>#REF!</v>
      </c>
      <c r="CQ23" s="8">
        <v>0</v>
      </c>
      <c r="CR23" s="8" t="e">
        <f>SUM(#REF!)</f>
        <v>#REF!</v>
      </c>
      <c r="CS23" s="8">
        <v>0</v>
      </c>
      <c r="CT23" s="9" t="e">
        <f>SUM(#REF!)</f>
        <v>#REF!</v>
      </c>
      <c r="CU23" s="6">
        <v>10736.383333333333</v>
      </c>
      <c r="CV23" s="7"/>
      <c r="CW23" s="61"/>
      <c r="CX23" s="61" t="str">
        <f>IFERROR((CV23/$CV$28*100),"")</f>
        <v/>
      </c>
      <c r="CY23" s="8"/>
      <c r="CZ23" s="8"/>
      <c r="DA23" s="8"/>
      <c r="DB23" s="8"/>
      <c r="DC23" s="8">
        <f t="shared" si="2"/>
        <v>0</v>
      </c>
      <c r="DD23" s="8"/>
      <c r="DE23" s="8">
        <f t="shared" si="3"/>
        <v>0</v>
      </c>
      <c r="DF23" s="8"/>
      <c r="DG23" s="8"/>
      <c r="DH23" s="8"/>
      <c r="DI23" s="8"/>
      <c r="DJ23" s="8"/>
      <c r="DK23" s="8"/>
      <c r="DL23" s="8"/>
      <c r="DM23" s="28"/>
      <c r="DN23" s="8"/>
      <c r="DO23" s="8"/>
      <c r="DP23" s="8"/>
      <c r="DQ23" s="8"/>
      <c r="DR23" s="41"/>
      <c r="DS23" s="19"/>
      <c r="DT23" s="65">
        <f t="shared" si="16"/>
        <v>0</v>
      </c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65"/>
      <c r="EK23" s="22"/>
      <c r="EL23" s="65"/>
      <c r="EM23" s="22"/>
      <c r="EN23" s="71"/>
    </row>
    <row r="24" spans="1:145" ht="13.5" customHeight="1" x14ac:dyDescent="0.25">
      <c r="A24" s="154"/>
      <c r="B24" s="5" t="s">
        <v>16</v>
      </c>
      <c r="C24" s="6">
        <v>0</v>
      </c>
      <c r="D24" s="7" t="e">
        <f>SUM(#REF!)</f>
        <v>#REF!</v>
      </c>
      <c r="E24" s="58" t="str">
        <f>IFERROR((C24/$C$28*100),"")</f>
        <v/>
      </c>
      <c r="F24" s="58" t="str">
        <f>IFERROR((D24/$D$28*100),"")</f>
        <v/>
      </c>
      <c r="G24" s="8"/>
      <c r="H24" s="8" t="e">
        <f>SUM(#REF!)</f>
        <v>#REF!</v>
      </c>
      <c r="I24" s="8"/>
      <c r="J24" s="8" t="e">
        <f>SUM(#REF!)</f>
        <v>#REF!</v>
      </c>
      <c r="K24" s="8"/>
      <c r="L24" s="8" t="e">
        <f>SUM(#REF!)</f>
        <v>#REF!</v>
      </c>
      <c r="M24" s="8"/>
      <c r="N24" s="8" t="e">
        <f>SUM(#REF!)</f>
        <v>#REF!</v>
      </c>
      <c r="O24" s="8"/>
      <c r="P24" s="8" t="e">
        <f>SUM(#REF!)</f>
        <v>#REF!</v>
      </c>
      <c r="Q24" s="8"/>
      <c r="R24" s="8" t="e">
        <f>SUM(#REF!)</f>
        <v>#REF!</v>
      </c>
      <c r="S24" s="8"/>
      <c r="T24" s="8"/>
      <c r="U24" s="9" t="e">
        <f>SUM(#REF!)</f>
        <v>#REF!</v>
      </c>
      <c r="V24" s="9" t="e">
        <f>SUM(#REF!)</f>
        <v>#REF!</v>
      </c>
      <c r="W24" s="9" t="e">
        <f>SUM(#REF!)</f>
        <v>#REF!</v>
      </c>
      <c r="X24" s="9" t="e">
        <f>SUM(#REF!)</f>
        <v>#REF!</v>
      </c>
      <c r="Y24" s="9" t="e">
        <f>SUM(#REF!)</f>
        <v>#REF!</v>
      </c>
      <c r="Z24" s="9" t="e">
        <f>SUM(#REF!)</f>
        <v>#REF!</v>
      </c>
      <c r="AA24" s="6">
        <v>0</v>
      </c>
      <c r="AB24" s="7" t="e">
        <f>SUM(#REF!)</f>
        <v>#REF!</v>
      </c>
      <c r="AC24" s="61" t="str">
        <f>IFERROR((AA24/$C$28*100),"")</f>
        <v/>
      </c>
      <c r="AD24" s="61" t="str">
        <f>IFERROR((AB24/$D$28*100),"")</f>
        <v/>
      </c>
      <c r="AE24" s="8"/>
      <c r="AF24" s="8" t="e">
        <f>SUM(#REF!)</f>
        <v>#REF!</v>
      </c>
      <c r="AG24" s="8"/>
      <c r="AH24" s="8" t="e">
        <f>SUM(#REF!)</f>
        <v>#REF!</v>
      </c>
      <c r="AI24" s="8"/>
      <c r="AJ24" s="8" t="e">
        <f>SUM(#REF!)</f>
        <v>#REF!</v>
      </c>
      <c r="AK24" s="8"/>
      <c r="AL24" s="8" t="e">
        <f>SUM(#REF!)</f>
        <v>#REF!</v>
      </c>
      <c r="AM24" s="8"/>
      <c r="AN24" s="8" t="e">
        <f>SUM(#REF!)</f>
        <v>#REF!</v>
      </c>
      <c r="AO24" s="8"/>
      <c r="AP24" s="8" t="e">
        <f>SUM(#REF!)</f>
        <v>#REF!</v>
      </c>
      <c r="AQ24" s="8"/>
      <c r="AR24" s="8"/>
      <c r="AS24" s="8" t="e">
        <f>SUM(#REF!)</f>
        <v>#REF!</v>
      </c>
      <c r="AT24" s="8" t="e">
        <f>SUM(#REF!)</f>
        <v>#REF!</v>
      </c>
      <c r="AU24" s="8" t="e">
        <f>SUM(#REF!)</f>
        <v>#REF!</v>
      </c>
      <c r="AV24" s="8" t="e">
        <f>SUM(#REF!)</f>
        <v>#REF!</v>
      </c>
      <c r="AW24" s="8" t="e">
        <f>SUM(#REF!)</f>
        <v>#REF!</v>
      </c>
      <c r="AX24" s="9" t="e">
        <f>SUM(#REF!)</f>
        <v>#REF!</v>
      </c>
      <c r="AY24" s="6">
        <v>0</v>
      </c>
      <c r="AZ24" s="7" t="e">
        <f>SUM(#REF!)</f>
        <v>#REF!</v>
      </c>
      <c r="BA24" s="61" t="str">
        <f>IFERROR((AY24/$C$28*100),"")</f>
        <v/>
      </c>
      <c r="BB24" s="61" t="str">
        <f>IFERROR((AZ24/$D$28*100),"")</f>
        <v/>
      </c>
      <c r="BC24" s="8"/>
      <c r="BD24" s="8" t="e">
        <f>SUM(#REF!)</f>
        <v>#REF!</v>
      </c>
      <c r="BE24" s="8"/>
      <c r="BF24" s="8" t="e">
        <f>SUM(#REF!)</f>
        <v>#REF!</v>
      </c>
      <c r="BG24" s="8"/>
      <c r="BH24" s="8" t="e">
        <f>SUM(#REF!)</f>
        <v>#REF!</v>
      </c>
      <c r="BI24" s="8"/>
      <c r="BJ24" s="8" t="e">
        <f>SUM(#REF!)</f>
        <v>#REF!</v>
      </c>
      <c r="BK24" s="8"/>
      <c r="BL24" s="8" t="e">
        <f>SUM(#REF!)</f>
        <v>#REF!</v>
      </c>
      <c r="BM24" s="8"/>
      <c r="BN24" s="8" t="e">
        <f>SUM(#REF!)</f>
        <v>#REF!</v>
      </c>
      <c r="BO24" s="8"/>
      <c r="BP24" s="8"/>
      <c r="BQ24" s="8" t="e">
        <f>SUM(#REF!)</f>
        <v>#REF!</v>
      </c>
      <c r="BR24" s="8" t="e">
        <f>SUM(#REF!)</f>
        <v>#REF!</v>
      </c>
      <c r="BS24" s="8" t="e">
        <f>SUM(#REF!)</f>
        <v>#REF!</v>
      </c>
      <c r="BT24" s="8" t="e">
        <f>SUM(#REF!)</f>
        <v>#REF!</v>
      </c>
      <c r="BU24" s="8" t="e">
        <f>SUM(#REF!)</f>
        <v>#REF!</v>
      </c>
      <c r="BV24" s="9" t="e">
        <f>SUM(#REF!)</f>
        <v>#REF!</v>
      </c>
      <c r="BW24" s="6">
        <v>0</v>
      </c>
      <c r="BX24" s="7" t="e">
        <f>SUM(#REF!)</f>
        <v>#REF!</v>
      </c>
      <c r="BY24" s="61" t="str">
        <f>IFERROR((BW24/$C$28*100),"")</f>
        <v/>
      </c>
      <c r="BZ24" s="7" t="str">
        <f>IFERROR((BX24/$D$28*100),"")</f>
        <v/>
      </c>
      <c r="CA24" s="8"/>
      <c r="CB24" s="8" t="e">
        <f>SUM(#REF!)</f>
        <v>#REF!</v>
      </c>
      <c r="CC24" s="8"/>
      <c r="CD24" s="8" t="e">
        <f>SUM(#REF!)</f>
        <v>#REF!</v>
      </c>
      <c r="CE24" s="8"/>
      <c r="CF24" s="8" t="e">
        <f>SUM(#REF!)</f>
        <v>#REF!</v>
      </c>
      <c r="CG24" s="8"/>
      <c r="CH24" s="8" t="e">
        <f>SUM(#REF!)</f>
        <v>#REF!</v>
      </c>
      <c r="CI24" s="8"/>
      <c r="CJ24" s="8" t="e">
        <f>SUM(#REF!)</f>
        <v>#REF!</v>
      </c>
      <c r="CK24" s="8"/>
      <c r="CL24" s="8" t="e">
        <f>SUM(#REF!)</f>
        <v>#REF!</v>
      </c>
      <c r="CM24" s="8"/>
      <c r="CN24" s="8"/>
      <c r="CO24" s="8" t="e">
        <f>SUM(#REF!)</f>
        <v>#REF!</v>
      </c>
      <c r="CP24" s="8" t="e">
        <f>SUM(#REF!)</f>
        <v>#REF!</v>
      </c>
      <c r="CQ24" s="8" t="e">
        <f>SUM(#REF!)</f>
        <v>#REF!</v>
      </c>
      <c r="CR24" s="8" t="e">
        <f>SUM(#REF!)</f>
        <v>#REF!</v>
      </c>
      <c r="CS24" s="8" t="e">
        <f>SUM(#REF!)</f>
        <v>#REF!</v>
      </c>
      <c r="CT24" s="9" t="e">
        <f>SUM(#REF!)</f>
        <v>#REF!</v>
      </c>
      <c r="CU24" s="6">
        <v>0</v>
      </c>
      <c r="CV24" s="7"/>
      <c r="CW24" s="61"/>
      <c r="CX24" s="61" t="str">
        <f>IFERROR((CV24/$CV$28*100),"")</f>
        <v/>
      </c>
      <c r="CY24" s="39">
        <f>DM24</f>
        <v>175882</v>
      </c>
      <c r="CZ24" s="85"/>
      <c r="DA24" s="8">
        <v>120533</v>
      </c>
      <c r="DB24" s="39"/>
      <c r="DC24" s="8">
        <f t="shared" si="2"/>
        <v>175882</v>
      </c>
      <c r="DD24" s="8"/>
      <c r="DE24" s="8">
        <f t="shared" si="3"/>
        <v>120533</v>
      </c>
      <c r="DF24" s="8"/>
      <c r="DG24" s="8"/>
      <c r="DH24" s="8"/>
      <c r="DI24" s="8"/>
      <c r="DJ24" s="8"/>
      <c r="DK24" s="8"/>
      <c r="DL24" s="8"/>
      <c r="DM24" s="28">
        <v>175882</v>
      </c>
      <c r="DN24" s="8"/>
      <c r="DO24" s="8">
        <v>175882</v>
      </c>
      <c r="DP24" s="8"/>
      <c r="DQ24" s="8"/>
      <c r="DR24" s="41"/>
      <c r="DS24" s="20"/>
      <c r="DT24" s="67" t="str">
        <f t="shared" si="0"/>
        <v/>
      </c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69"/>
      <c r="EK24" s="23"/>
      <c r="EL24" s="69"/>
      <c r="EM24" s="23"/>
      <c r="EN24" s="71"/>
    </row>
    <row r="25" spans="1:145" s="84" customFormat="1" ht="14.1" customHeight="1" x14ac:dyDescent="0.25">
      <c r="A25" s="154"/>
      <c r="B25" s="77" t="s">
        <v>52</v>
      </c>
      <c r="C25" s="78" t="e">
        <f>SUM(#REF!)</f>
        <v>#REF!</v>
      </c>
      <c r="D25" s="79" t="e">
        <f>SUM(#REF!)</f>
        <v>#REF!</v>
      </c>
      <c r="E25" s="80"/>
      <c r="F25" s="80"/>
      <c r="G25" s="3" t="e">
        <f>SUM(#REF!)</f>
        <v>#REF!</v>
      </c>
      <c r="H25" s="3" t="e">
        <f>SUM(#REF!)</f>
        <v>#REF!</v>
      </c>
      <c r="I25" s="3" t="e">
        <f>SUM(#REF!)</f>
        <v>#REF!</v>
      </c>
      <c r="J25" s="3" t="e">
        <f>SUM(#REF!)</f>
        <v>#REF!</v>
      </c>
      <c r="K25" s="3" t="e">
        <f>SUM(#REF!)</f>
        <v>#REF!</v>
      </c>
      <c r="L25" s="3" t="e">
        <f>SUM(#REF!)</f>
        <v>#REF!</v>
      </c>
      <c r="M25" s="3" t="e">
        <f>SUM(#REF!)</f>
        <v>#REF!</v>
      </c>
      <c r="N25" s="3" t="e">
        <f>SUM(#REF!)</f>
        <v>#REF!</v>
      </c>
      <c r="O25" s="3" t="e">
        <f>SUM(#REF!)</f>
        <v>#REF!</v>
      </c>
      <c r="P25" s="3" t="e">
        <f>SUM(#REF!)</f>
        <v>#REF!</v>
      </c>
      <c r="Q25" s="3" t="e">
        <f>SUM(#REF!)</f>
        <v>#REF!</v>
      </c>
      <c r="R25" s="3" t="e">
        <f>SUM(#REF!)</f>
        <v>#REF!</v>
      </c>
      <c r="S25" s="3"/>
      <c r="T25" s="3"/>
      <c r="U25" s="3" t="e">
        <f>SUM(#REF!)</f>
        <v>#REF!</v>
      </c>
      <c r="V25" s="3" t="e">
        <f>SUM(#REF!)</f>
        <v>#REF!</v>
      </c>
      <c r="W25" s="3" t="e">
        <f>SUM(#REF!)</f>
        <v>#REF!</v>
      </c>
      <c r="X25" s="3" t="e">
        <f>SUM(#REF!)</f>
        <v>#REF!</v>
      </c>
      <c r="Y25" s="3" t="e">
        <f>SUM(#REF!)</f>
        <v>#REF!</v>
      </c>
      <c r="Z25" s="24" t="e">
        <f>SUM(#REF!)</f>
        <v>#REF!</v>
      </c>
      <c r="AA25" s="78" t="e">
        <f>SUM(#REF!)</f>
        <v>#REF!</v>
      </c>
      <c r="AB25" s="79" t="e">
        <f>SUM(#REF!)</f>
        <v>#REF!</v>
      </c>
      <c r="AC25" s="81"/>
      <c r="AD25" s="81"/>
      <c r="AE25" s="3" t="e">
        <f>SUM(#REF!)</f>
        <v>#REF!</v>
      </c>
      <c r="AF25" s="3" t="e">
        <f>SUM(#REF!)</f>
        <v>#REF!</v>
      </c>
      <c r="AG25" s="3" t="e">
        <f>SUM(#REF!)</f>
        <v>#REF!</v>
      </c>
      <c r="AH25" s="3" t="e">
        <f>SUM(#REF!)</f>
        <v>#REF!</v>
      </c>
      <c r="AI25" s="3" t="e">
        <f>SUM(#REF!)</f>
        <v>#REF!</v>
      </c>
      <c r="AJ25" s="3" t="e">
        <f>SUM(#REF!)</f>
        <v>#REF!</v>
      </c>
      <c r="AK25" s="3" t="e">
        <f>SUM(#REF!)</f>
        <v>#REF!</v>
      </c>
      <c r="AL25" s="3" t="e">
        <f>SUM(#REF!)</f>
        <v>#REF!</v>
      </c>
      <c r="AM25" s="3" t="e">
        <f>SUM(#REF!)</f>
        <v>#REF!</v>
      </c>
      <c r="AN25" s="3" t="e">
        <f>SUM(#REF!)</f>
        <v>#REF!</v>
      </c>
      <c r="AO25" s="3" t="e">
        <f>SUM(#REF!)</f>
        <v>#REF!</v>
      </c>
      <c r="AP25" s="3" t="e">
        <f>SUM(#REF!)</f>
        <v>#REF!</v>
      </c>
      <c r="AQ25" s="3"/>
      <c r="AR25" s="3"/>
      <c r="AS25" s="3" t="e">
        <f>SUM(#REF!)</f>
        <v>#REF!</v>
      </c>
      <c r="AT25" s="3" t="e">
        <f>SUM(#REF!)</f>
        <v>#REF!</v>
      </c>
      <c r="AU25" s="3" t="e">
        <f>SUM(#REF!)</f>
        <v>#REF!</v>
      </c>
      <c r="AV25" s="3" t="e">
        <f>SUM(#REF!)</f>
        <v>#REF!</v>
      </c>
      <c r="AW25" s="3" t="e">
        <f>SUM(#REF!)</f>
        <v>#REF!</v>
      </c>
      <c r="AX25" s="24" t="e">
        <f>SUM(#REF!)</f>
        <v>#REF!</v>
      </c>
      <c r="AY25" s="78" t="e">
        <f>SUM(#REF!)</f>
        <v>#REF!</v>
      </c>
      <c r="AZ25" s="79" t="e">
        <f>SUM(#REF!)</f>
        <v>#REF!</v>
      </c>
      <c r="BA25" s="81"/>
      <c r="BB25" s="81"/>
      <c r="BC25" s="3" t="e">
        <f>SUM(#REF!)</f>
        <v>#REF!</v>
      </c>
      <c r="BD25" s="3" t="e">
        <f>SUM(#REF!)</f>
        <v>#REF!</v>
      </c>
      <c r="BE25" s="3" t="e">
        <f>SUM(#REF!)</f>
        <v>#REF!</v>
      </c>
      <c r="BF25" s="3" t="e">
        <f>SUM(#REF!)</f>
        <v>#REF!</v>
      </c>
      <c r="BG25" s="3" t="e">
        <f>SUM(#REF!)</f>
        <v>#REF!</v>
      </c>
      <c r="BH25" s="3" t="e">
        <f>SUM(#REF!)</f>
        <v>#REF!</v>
      </c>
      <c r="BI25" s="3" t="e">
        <f>SUM(#REF!)</f>
        <v>#REF!</v>
      </c>
      <c r="BJ25" s="3" t="e">
        <f>SUM(#REF!)</f>
        <v>#REF!</v>
      </c>
      <c r="BK25" s="3" t="e">
        <f>SUM(#REF!)</f>
        <v>#REF!</v>
      </c>
      <c r="BL25" s="3" t="e">
        <f>SUM(#REF!)</f>
        <v>#REF!</v>
      </c>
      <c r="BM25" s="3" t="e">
        <f>SUM(#REF!)</f>
        <v>#REF!</v>
      </c>
      <c r="BN25" s="3" t="e">
        <f>SUM(#REF!)</f>
        <v>#REF!</v>
      </c>
      <c r="BO25" s="3"/>
      <c r="BP25" s="3"/>
      <c r="BQ25" s="3" t="e">
        <f>SUM(#REF!)</f>
        <v>#REF!</v>
      </c>
      <c r="BR25" s="3" t="e">
        <f>SUM(#REF!)</f>
        <v>#REF!</v>
      </c>
      <c r="BS25" s="3" t="e">
        <f>SUM(#REF!)</f>
        <v>#REF!</v>
      </c>
      <c r="BT25" s="3" t="e">
        <f>SUM(#REF!)</f>
        <v>#REF!</v>
      </c>
      <c r="BU25" s="3" t="e">
        <f>SUM(#REF!)</f>
        <v>#REF!</v>
      </c>
      <c r="BV25" s="24" t="e">
        <f>SUM(#REF!)</f>
        <v>#REF!</v>
      </c>
      <c r="BW25" s="78" t="e">
        <f>SUM(#REF!)</f>
        <v>#REF!</v>
      </c>
      <c r="BX25" s="79" t="e">
        <f>SUM(#REF!)</f>
        <v>#REF!</v>
      </c>
      <c r="BY25" s="81"/>
      <c r="BZ25" s="79"/>
      <c r="CA25" s="3" t="e">
        <f>SUM(#REF!)</f>
        <v>#REF!</v>
      </c>
      <c r="CB25" s="3" t="e">
        <f>SUM(#REF!)</f>
        <v>#REF!</v>
      </c>
      <c r="CC25" s="3" t="e">
        <f>SUM(#REF!)</f>
        <v>#REF!</v>
      </c>
      <c r="CD25" s="3" t="e">
        <f>SUM(#REF!)</f>
        <v>#REF!</v>
      </c>
      <c r="CE25" s="3" t="e">
        <f>SUM(#REF!)</f>
        <v>#REF!</v>
      </c>
      <c r="CF25" s="3" t="e">
        <f>SUM(#REF!)</f>
        <v>#REF!</v>
      </c>
      <c r="CG25" s="3" t="e">
        <f>SUM(#REF!)</f>
        <v>#REF!</v>
      </c>
      <c r="CH25" s="3" t="e">
        <f>SUM(#REF!)</f>
        <v>#REF!</v>
      </c>
      <c r="CI25" s="3" t="e">
        <f>SUM(#REF!)</f>
        <v>#REF!</v>
      </c>
      <c r="CJ25" s="3" t="e">
        <f>SUM(#REF!)</f>
        <v>#REF!</v>
      </c>
      <c r="CK25" s="3" t="e">
        <f>SUM(#REF!)</f>
        <v>#REF!</v>
      </c>
      <c r="CL25" s="3" t="e">
        <f>SUM(#REF!)</f>
        <v>#REF!</v>
      </c>
      <c r="CM25" s="3"/>
      <c r="CN25" s="3"/>
      <c r="CO25" s="3" t="e">
        <f>SUM(#REF!)</f>
        <v>#REF!</v>
      </c>
      <c r="CP25" s="3" t="e">
        <f>SUM(#REF!)</f>
        <v>#REF!</v>
      </c>
      <c r="CQ25" s="3" t="e">
        <f>SUM(#REF!)</f>
        <v>#REF!</v>
      </c>
      <c r="CR25" s="3" t="e">
        <f>SUM(#REF!)</f>
        <v>#REF!</v>
      </c>
      <c r="CS25" s="3" t="e">
        <f>SUM(#REF!)</f>
        <v>#REF!</v>
      </c>
      <c r="CT25" s="24" t="e">
        <f>SUM(#REF!)</f>
        <v>#REF!</v>
      </c>
      <c r="CU25" s="78">
        <f>CU22+CU23+CU24</f>
        <v>11836.383333333333</v>
      </c>
      <c r="CV25" s="79"/>
      <c r="CW25" s="81"/>
      <c r="CX25" s="81"/>
      <c r="CY25" s="39">
        <f>CY22+CY23+CY24</f>
        <v>1253505</v>
      </c>
      <c r="CZ25" s="39"/>
      <c r="DA25" s="3">
        <f>DA22+DA23+DA24</f>
        <v>859033</v>
      </c>
      <c r="DB25" s="39"/>
      <c r="DC25" s="8">
        <f t="shared" si="2"/>
        <v>1253505</v>
      </c>
      <c r="DD25" s="3"/>
      <c r="DE25" s="8">
        <f t="shared" si="3"/>
        <v>859033</v>
      </c>
      <c r="DF25" s="3"/>
      <c r="DG25" s="3"/>
      <c r="DH25" s="3"/>
      <c r="DI25" s="3"/>
      <c r="DJ25" s="3"/>
      <c r="DK25" s="3"/>
      <c r="DL25" s="3"/>
      <c r="DM25" s="82">
        <f>DM22+DM23+DM24</f>
        <v>1253505</v>
      </c>
      <c r="DN25" s="3"/>
      <c r="DO25" s="3">
        <f>DO22+DO23+DO24</f>
        <v>1253505</v>
      </c>
      <c r="DP25" s="3"/>
      <c r="DQ25" s="3"/>
      <c r="DR25" s="43"/>
      <c r="DS25" s="20"/>
      <c r="DT25" s="67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69"/>
      <c r="EK25" s="23"/>
      <c r="EL25" s="69"/>
      <c r="EM25" s="23"/>
      <c r="EN25" s="83"/>
    </row>
    <row r="26" spans="1:145" ht="18.75" x14ac:dyDescent="0.3">
      <c r="A26" s="10" t="s">
        <v>20</v>
      </c>
      <c r="B26" s="5" t="s">
        <v>19</v>
      </c>
      <c r="C26" s="11"/>
      <c r="D26" s="57"/>
      <c r="E26" s="57"/>
      <c r="F26" s="57"/>
      <c r="G26" s="3"/>
      <c r="H26" s="3"/>
      <c r="I26" s="3"/>
      <c r="J26" s="3"/>
      <c r="K26" s="3"/>
      <c r="L26" s="3">
        <f>H26-P26</f>
        <v>0</v>
      </c>
      <c r="M26" s="3"/>
      <c r="N26" s="3">
        <f t="shared" ref="N26:N27" si="17">J26-R26</f>
        <v>0</v>
      </c>
      <c r="O26" s="3"/>
      <c r="P26" s="3"/>
      <c r="Q26" s="3"/>
      <c r="R26" s="3">
        <f t="shared" ref="R26:R27" si="18">IFERROR((P26/H26*J26),0)</f>
        <v>0</v>
      </c>
      <c r="S26" s="3"/>
      <c r="T26" s="3"/>
      <c r="U26" s="34"/>
      <c r="V26" s="34"/>
      <c r="W26" s="34"/>
      <c r="X26" s="34"/>
      <c r="Y26" s="36"/>
      <c r="Z26" s="35"/>
      <c r="AA26" s="12"/>
      <c r="AB26" s="13"/>
      <c r="AC26" s="13"/>
      <c r="AD26" s="13"/>
      <c r="AE26" s="3"/>
      <c r="AF26" s="3"/>
      <c r="AG26" s="3"/>
      <c r="AH26" s="3"/>
      <c r="AI26" s="3"/>
      <c r="AJ26" s="3">
        <f>AF26-AN26</f>
        <v>0</v>
      </c>
      <c r="AK26" s="3"/>
      <c r="AL26" s="3">
        <f t="shared" ref="AL26:AL27" si="19">AH26-AP26</f>
        <v>0</v>
      </c>
      <c r="AM26" s="3"/>
      <c r="AN26" s="3"/>
      <c r="AO26" s="3"/>
      <c r="AP26" s="3">
        <f t="shared" ref="AP26:AP27" si="20">IFERROR((AN26/AF26*AH26),0)</f>
        <v>0</v>
      </c>
      <c r="AQ26" s="3"/>
      <c r="AR26" s="3"/>
      <c r="AS26" s="34"/>
      <c r="AT26" s="34"/>
      <c r="AU26" s="37"/>
      <c r="AV26" s="34"/>
      <c r="AW26" s="34"/>
      <c r="AX26" s="35"/>
      <c r="AY26" s="12"/>
      <c r="AZ26" s="13"/>
      <c r="BA26" s="64"/>
      <c r="BB26" s="64"/>
      <c r="BC26" s="3"/>
      <c r="BD26" s="3"/>
      <c r="BE26" s="3"/>
      <c r="BF26" s="3"/>
      <c r="BG26" s="3"/>
      <c r="BH26" s="3">
        <f>BD26-BL26</f>
        <v>0</v>
      </c>
      <c r="BI26" s="3"/>
      <c r="BJ26" s="3">
        <f t="shared" ref="BJ26:BJ27" si="21">BF26-BN26</f>
        <v>0</v>
      </c>
      <c r="BK26" s="3"/>
      <c r="BL26" s="3"/>
      <c r="BM26" s="3"/>
      <c r="BN26" s="3">
        <f t="shared" ref="BN26:BN27" si="22">IFERROR((BL26/BD26*BF26),0)</f>
        <v>0</v>
      </c>
      <c r="BO26" s="3"/>
      <c r="BP26" s="3"/>
      <c r="BQ26" s="34"/>
      <c r="BR26" s="8"/>
      <c r="BS26" s="8"/>
      <c r="BT26" s="8"/>
      <c r="BU26" s="8"/>
      <c r="BV26" s="9"/>
      <c r="BW26" s="12"/>
      <c r="BX26" s="13"/>
      <c r="BY26" s="64"/>
      <c r="BZ26" s="13"/>
      <c r="CA26" s="3"/>
      <c r="CB26" s="3"/>
      <c r="CC26" s="3"/>
      <c r="CD26" s="3"/>
      <c r="CE26" s="3"/>
      <c r="CF26" s="3">
        <f>CB26-CJ26</f>
        <v>0</v>
      </c>
      <c r="CG26" s="3"/>
      <c r="CH26" s="3">
        <f t="shared" ref="CH26:CH27" si="23">CD26-CL26</f>
        <v>0</v>
      </c>
      <c r="CI26" s="3"/>
      <c r="CJ26" s="3"/>
      <c r="CK26" s="3"/>
      <c r="CL26" s="3">
        <f t="shared" ref="CL26:CL27" si="24">IFERROR((CJ26/CB26*CD26),0)</f>
        <v>0</v>
      </c>
      <c r="CM26" s="3"/>
      <c r="CN26" s="3"/>
      <c r="CO26" s="34"/>
      <c r="CP26" s="8"/>
      <c r="CQ26" s="8"/>
      <c r="CR26" s="8"/>
      <c r="CS26" s="8"/>
      <c r="CT26" s="9"/>
      <c r="CU26" s="12"/>
      <c r="CV26" s="13"/>
      <c r="CW26" s="64"/>
      <c r="CX26" s="64"/>
      <c r="CY26" s="8">
        <f>DM26</f>
        <v>1157141</v>
      </c>
      <c r="CZ26" s="8"/>
      <c r="DA26" s="3">
        <v>792994</v>
      </c>
      <c r="DB26" s="8"/>
      <c r="DC26" s="8">
        <v>672402</v>
      </c>
      <c r="DD26" s="3"/>
      <c r="DE26" s="8">
        <v>460800</v>
      </c>
      <c r="DF26" s="3"/>
      <c r="DG26" s="3">
        <v>484739.34999999992</v>
      </c>
      <c r="DH26" s="3"/>
      <c r="DI26" s="3">
        <v>332194</v>
      </c>
      <c r="DJ26" s="3"/>
      <c r="DK26" s="3"/>
      <c r="DL26" s="3"/>
      <c r="DM26" s="3">
        <f>DO26+DQ26</f>
        <v>1157141</v>
      </c>
      <c r="DN26" s="8"/>
      <c r="DO26" s="8">
        <v>1157141</v>
      </c>
      <c r="DP26" s="3"/>
      <c r="DQ26" s="8"/>
      <c r="DR26" s="41"/>
      <c r="DS26" s="21"/>
      <c r="DT26" s="68" t="str">
        <f t="shared" si="0"/>
        <v/>
      </c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65"/>
      <c r="EK26" s="22"/>
      <c r="EL26" s="65"/>
      <c r="EM26" s="22"/>
      <c r="EN26" s="71"/>
    </row>
    <row r="27" spans="1:145" ht="18.75" x14ac:dyDescent="0.3">
      <c r="A27" s="10" t="s">
        <v>7</v>
      </c>
      <c r="B27" s="5" t="s">
        <v>21</v>
      </c>
      <c r="C27" s="11"/>
      <c r="D27" s="57"/>
      <c r="E27" s="57"/>
      <c r="F27" s="57"/>
      <c r="G27" s="8"/>
      <c r="H27" s="8"/>
      <c r="I27" s="8"/>
      <c r="J27" s="8"/>
      <c r="K27" s="8"/>
      <c r="L27" s="8">
        <f t="shared" ref="L27" si="25">H27-P27</f>
        <v>0</v>
      </c>
      <c r="M27" s="8"/>
      <c r="N27" s="8">
        <f t="shared" si="17"/>
        <v>0</v>
      </c>
      <c r="O27" s="8"/>
      <c r="P27" s="8"/>
      <c r="Q27" s="8"/>
      <c r="R27" s="8">
        <f t="shared" si="18"/>
        <v>0</v>
      </c>
      <c r="S27" s="8"/>
      <c r="T27" s="8"/>
      <c r="U27" s="8"/>
      <c r="V27" s="8"/>
      <c r="W27" s="8"/>
      <c r="X27" s="8"/>
      <c r="Y27" s="8"/>
      <c r="Z27" s="9"/>
      <c r="AA27" s="12"/>
      <c r="AB27" s="13"/>
      <c r="AC27" s="13"/>
      <c r="AD27" s="13"/>
      <c r="AE27" s="8"/>
      <c r="AF27" s="8"/>
      <c r="AG27" s="8"/>
      <c r="AH27" s="8"/>
      <c r="AI27" s="8"/>
      <c r="AJ27" s="8">
        <f t="shared" ref="AJ27" si="26">AF27-AN27</f>
        <v>0</v>
      </c>
      <c r="AK27" s="8"/>
      <c r="AL27" s="8">
        <f t="shared" si="19"/>
        <v>0</v>
      </c>
      <c r="AM27" s="8"/>
      <c r="AN27" s="8"/>
      <c r="AO27" s="8"/>
      <c r="AP27" s="8">
        <f t="shared" si="20"/>
        <v>0</v>
      </c>
      <c r="AQ27" s="39"/>
      <c r="AR27" s="39"/>
      <c r="AS27" s="3"/>
      <c r="AT27" s="3"/>
      <c r="AU27" s="3"/>
      <c r="AV27" s="3"/>
      <c r="AW27" s="8"/>
      <c r="AX27" s="9"/>
      <c r="AY27" s="12"/>
      <c r="AZ27" s="13"/>
      <c r="BA27" s="64"/>
      <c r="BB27" s="64"/>
      <c r="BC27" s="8"/>
      <c r="BD27" s="8"/>
      <c r="BE27" s="8"/>
      <c r="BF27" s="8"/>
      <c r="BG27" s="8"/>
      <c r="BH27" s="8">
        <f t="shared" ref="BH27" si="27">BD27-BL27</f>
        <v>0</v>
      </c>
      <c r="BI27" s="8"/>
      <c r="BJ27" s="8">
        <f t="shared" si="21"/>
        <v>0</v>
      </c>
      <c r="BK27" s="8"/>
      <c r="BL27" s="8"/>
      <c r="BM27" s="8"/>
      <c r="BN27" s="8">
        <f t="shared" si="22"/>
        <v>0</v>
      </c>
      <c r="BO27" s="39"/>
      <c r="BP27" s="39"/>
      <c r="BQ27" s="3"/>
      <c r="BR27" s="8"/>
      <c r="BS27" s="8"/>
      <c r="BT27" s="8"/>
      <c r="BU27" s="8"/>
      <c r="BV27" s="24"/>
      <c r="BW27" s="12"/>
      <c r="BX27" s="13"/>
      <c r="BY27" s="64"/>
      <c r="BZ27" s="13"/>
      <c r="CA27" s="8"/>
      <c r="CB27" s="8"/>
      <c r="CC27" s="8"/>
      <c r="CD27" s="8"/>
      <c r="CE27" s="8"/>
      <c r="CF27" s="8">
        <f t="shared" ref="CF27" si="28">CB27-CJ27</f>
        <v>0</v>
      </c>
      <c r="CG27" s="8"/>
      <c r="CH27" s="8">
        <f t="shared" si="23"/>
        <v>0</v>
      </c>
      <c r="CI27" s="8"/>
      <c r="CJ27" s="8"/>
      <c r="CK27" s="8"/>
      <c r="CL27" s="8">
        <f t="shared" si="24"/>
        <v>0</v>
      </c>
      <c r="CM27" s="39"/>
      <c r="CN27" s="39"/>
      <c r="CO27" s="3"/>
      <c r="CP27" s="8"/>
      <c r="CQ27" s="8"/>
      <c r="CR27" s="8"/>
      <c r="CS27" s="8"/>
      <c r="CT27" s="9"/>
      <c r="CU27" s="12"/>
      <c r="CV27" s="13"/>
      <c r="CW27" s="64"/>
      <c r="CX27" s="64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3"/>
      <c r="DQ27" s="8"/>
      <c r="DR27" s="43"/>
      <c r="DS27" s="21"/>
      <c r="DT27" s="68" t="str">
        <f t="shared" si="0"/>
        <v/>
      </c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65"/>
      <c r="EK27" s="22"/>
      <c r="EL27" s="65"/>
      <c r="EM27" s="22"/>
      <c r="EN27" s="71"/>
    </row>
    <row r="28" spans="1:145" ht="15.75" x14ac:dyDescent="0.25">
      <c r="A28" s="14"/>
      <c r="B28" s="15" t="s">
        <v>51</v>
      </c>
      <c r="C28" s="18" t="e">
        <f>C21+C25+C26+C27</f>
        <v>#REF!</v>
      </c>
      <c r="D28" s="18" t="e">
        <f>D21+D25+D26+D27</f>
        <v>#REF!</v>
      </c>
      <c r="E28" s="60" t="str">
        <f t="shared" ref="E28" si="29">IFERROR((C28/$C$28*100),"")</f>
        <v/>
      </c>
      <c r="F28" s="60" t="str">
        <f t="shared" ref="F28" si="30">IFERROR((D28/$D$28*100),"")</f>
        <v/>
      </c>
      <c r="G28" s="16" t="e">
        <f t="shared" ref="G28:R28" si="31">G21+G25+G26+G27</f>
        <v>#REF!</v>
      </c>
      <c r="H28" s="16" t="e">
        <f t="shared" si="31"/>
        <v>#REF!</v>
      </c>
      <c r="I28" s="16" t="e">
        <f t="shared" si="31"/>
        <v>#REF!</v>
      </c>
      <c r="J28" s="16" t="e">
        <f t="shared" si="31"/>
        <v>#REF!</v>
      </c>
      <c r="K28" s="16" t="e">
        <f t="shared" si="31"/>
        <v>#REF!</v>
      </c>
      <c r="L28" s="16" t="e">
        <f t="shared" si="31"/>
        <v>#REF!</v>
      </c>
      <c r="M28" s="16" t="e">
        <f t="shared" si="31"/>
        <v>#REF!</v>
      </c>
      <c r="N28" s="16" t="e">
        <f t="shared" si="31"/>
        <v>#REF!</v>
      </c>
      <c r="O28" s="16" t="e">
        <f t="shared" si="31"/>
        <v>#REF!</v>
      </c>
      <c r="P28" s="16" t="e">
        <f t="shared" si="31"/>
        <v>#REF!</v>
      </c>
      <c r="Q28" s="16" t="e">
        <f t="shared" si="31"/>
        <v>#REF!</v>
      </c>
      <c r="R28" s="16" t="e">
        <f t="shared" si="31"/>
        <v>#REF!</v>
      </c>
      <c r="S28" s="16"/>
      <c r="T28" s="16"/>
      <c r="U28" s="16" t="e">
        <f t="shared" ref="U28:AB28" si="32">U21+U25+U26+U27</f>
        <v>#REF!</v>
      </c>
      <c r="V28" s="16" t="e">
        <f t="shared" si="32"/>
        <v>#REF!</v>
      </c>
      <c r="W28" s="16" t="e">
        <f t="shared" si="32"/>
        <v>#REF!</v>
      </c>
      <c r="X28" s="16" t="e">
        <f t="shared" si="32"/>
        <v>#REF!</v>
      </c>
      <c r="Y28" s="16" t="e">
        <f t="shared" si="32"/>
        <v>#REF!</v>
      </c>
      <c r="Z28" s="16" t="e">
        <f t="shared" si="32"/>
        <v>#REF!</v>
      </c>
      <c r="AA28" s="18" t="e">
        <f t="shared" si="32"/>
        <v>#REF!</v>
      </c>
      <c r="AB28" s="18" t="e">
        <f t="shared" si="32"/>
        <v>#REF!</v>
      </c>
      <c r="AC28" s="63" t="str">
        <f t="shared" ref="AC28" si="33">IFERROR((AA28/$C$28*100),"")</f>
        <v/>
      </c>
      <c r="AD28" s="63" t="str">
        <f t="shared" ref="AD28" si="34">IFERROR((AB28/$D$28*100),"")</f>
        <v/>
      </c>
      <c r="AE28" s="16" t="e">
        <f t="shared" ref="AE28:AP28" si="35">AE21+AE25+AE26+AE27</f>
        <v>#REF!</v>
      </c>
      <c r="AF28" s="16" t="e">
        <f t="shared" si="35"/>
        <v>#REF!</v>
      </c>
      <c r="AG28" s="16" t="e">
        <f t="shared" si="35"/>
        <v>#REF!</v>
      </c>
      <c r="AH28" s="16" t="e">
        <f t="shared" si="35"/>
        <v>#REF!</v>
      </c>
      <c r="AI28" s="16" t="e">
        <f t="shared" si="35"/>
        <v>#REF!</v>
      </c>
      <c r="AJ28" s="16" t="e">
        <f t="shared" si="35"/>
        <v>#REF!</v>
      </c>
      <c r="AK28" s="16" t="e">
        <f t="shared" si="35"/>
        <v>#REF!</v>
      </c>
      <c r="AL28" s="16" t="e">
        <f t="shared" si="35"/>
        <v>#REF!</v>
      </c>
      <c r="AM28" s="16" t="e">
        <f t="shared" si="35"/>
        <v>#REF!</v>
      </c>
      <c r="AN28" s="16" t="e">
        <f t="shared" si="35"/>
        <v>#REF!</v>
      </c>
      <c r="AO28" s="16" t="e">
        <f t="shared" si="35"/>
        <v>#REF!</v>
      </c>
      <c r="AP28" s="16" t="e">
        <f t="shared" si="35"/>
        <v>#REF!</v>
      </c>
      <c r="AQ28" s="16"/>
      <c r="AR28" s="16"/>
      <c r="AS28" s="16" t="e">
        <f t="shared" ref="AS28:AZ28" si="36">AS21+AS25+AS26+AS27</f>
        <v>#REF!</v>
      </c>
      <c r="AT28" s="16" t="e">
        <f t="shared" si="36"/>
        <v>#REF!</v>
      </c>
      <c r="AU28" s="16" t="e">
        <f t="shared" si="36"/>
        <v>#REF!</v>
      </c>
      <c r="AV28" s="16" t="e">
        <f t="shared" si="36"/>
        <v>#REF!</v>
      </c>
      <c r="AW28" s="16" t="e">
        <f t="shared" si="36"/>
        <v>#REF!</v>
      </c>
      <c r="AX28" s="16" t="e">
        <f t="shared" si="36"/>
        <v>#REF!</v>
      </c>
      <c r="AY28" s="18" t="e">
        <f t="shared" si="36"/>
        <v>#REF!</v>
      </c>
      <c r="AZ28" s="18" t="e">
        <f t="shared" si="36"/>
        <v>#REF!</v>
      </c>
      <c r="BA28" s="63" t="str">
        <f t="shared" ref="BA28" si="37">IFERROR((AY28/$C$28*100),"")</f>
        <v/>
      </c>
      <c r="BB28" s="63" t="str">
        <f t="shared" ref="BB28" si="38">IFERROR((AZ28/$D$28*100),"")</f>
        <v/>
      </c>
      <c r="BC28" s="16" t="e">
        <f t="shared" ref="BC28:BN28" si="39">BC21+BC25+BC26+BC27</f>
        <v>#REF!</v>
      </c>
      <c r="BD28" s="16" t="e">
        <f t="shared" si="39"/>
        <v>#REF!</v>
      </c>
      <c r="BE28" s="16" t="e">
        <f t="shared" si="39"/>
        <v>#REF!</v>
      </c>
      <c r="BF28" s="16" t="e">
        <f t="shared" si="39"/>
        <v>#REF!</v>
      </c>
      <c r="BG28" s="16" t="e">
        <f t="shared" si="39"/>
        <v>#REF!</v>
      </c>
      <c r="BH28" s="16" t="e">
        <f t="shared" si="39"/>
        <v>#REF!</v>
      </c>
      <c r="BI28" s="16" t="e">
        <f t="shared" si="39"/>
        <v>#REF!</v>
      </c>
      <c r="BJ28" s="16" t="e">
        <f t="shared" si="39"/>
        <v>#REF!</v>
      </c>
      <c r="BK28" s="16" t="e">
        <f t="shared" si="39"/>
        <v>#REF!</v>
      </c>
      <c r="BL28" s="16" t="e">
        <f t="shared" si="39"/>
        <v>#REF!</v>
      </c>
      <c r="BM28" s="16" t="e">
        <f t="shared" si="39"/>
        <v>#REF!</v>
      </c>
      <c r="BN28" s="16" t="e">
        <f t="shared" si="39"/>
        <v>#REF!</v>
      </c>
      <c r="BO28" s="16"/>
      <c r="BP28" s="16"/>
      <c r="BQ28" s="16" t="e">
        <f t="shared" ref="BQ28:BX28" si="40">BQ21+BQ25+BQ26+BQ27</f>
        <v>#REF!</v>
      </c>
      <c r="BR28" s="16" t="e">
        <f t="shared" si="40"/>
        <v>#REF!</v>
      </c>
      <c r="BS28" s="16" t="e">
        <f t="shared" si="40"/>
        <v>#REF!</v>
      </c>
      <c r="BT28" s="16" t="e">
        <f t="shared" si="40"/>
        <v>#REF!</v>
      </c>
      <c r="BU28" s="16" t="e">
        <f t="shared" si="40"/>
        <v>#REF!</v>
      </c>
      <c r="BV28" s="16" t="e">
        <f t="shared" si="40"/>
        <v>#REF!</v>
      </c>
      <c r="BW28" s="18" t="e">
        <f t="shared" si="40"/>
        <v>#REF!</v>
      </c>
      <c r="BX28" s="18" t="e">
        <f t="shared" si="40"/>
        <v>#REF!</v>
      </c>
      <c r="BY28" s="63" t="str">
        <f t="shared" ref="BY28" si="41">IFERROR((BW28/$C$28*100),"")</f>
        <v/>
      </c>
      <c r="BZ28" s="18" t="str">
        <f t="shared" ref="BZ28" si="42">IFERROR((BX28/$D$28*100),"")</f>
        <v/>
      </c>
      <c r="CA28" s="16" t="e">
        <f t="shared" ref="CA28:CL28" si="43">CA21+CA25+CA26+CA27</f>
        <v>#REF!</v>
      </c>
      <c r="CB28" s="16" t="e">
        <f t="shared" si="43"/>
        <v>#REF!</v>
      </c>
      <c r="CC28" s="16" t="e">
        <f t="shared" si="43"/>
        <v>#REF!</v>
      </c>
      <c r="CD28" s="16" t="e">
        <f t="shared" si="43"/>
        <v>#REF!</v>
      </c>
      <c r="CE28" s="16" t="e">
        <f t="shared" si="43"/>
        <v>#REF!</v>
      </c>
      <c r="CF28" s="16" t="e">
        <f t="shared" si="43"/>
        <v>#REF!</v>
      </c>
      <c r="CG28" s="16" t="e">
        <f t="shared" si="43"/>
        <v>#REF!</v>
      </c>
      <c r="CH28" s="16" t="e">
        <f t="shared" si="43"/>
        <v>#REF!</v>
      </c>
      <c r="CI28" s="16" t="e">
        <f t="shared" si="43"/>
        <v>#REF!</v>
      </c>
      <c r="CJ28" s="16" t="e">
        <f t="shared" si="43"/>
        <v>#REF!</v>
      </c>
      <c r="CK28" s="16" t="e">
        <f t="shared" si="43"/>
        <v>#REF!</v>
      </c>
      <c r="CL28" s="16" t="e">
        <f t="shared" si="43"/>
        <v>#REF!</v>
      </c>
      <c r="CM28" s="16"/>
      <c r="CN28" s="16"/>
      <c r="CO28" s="16" t="e">
        <f t="shared" ref="CO28:CV28" si="44">CO21+CO25+CO26+CO27</f>
        <v>#REF!</v>
      </c>
      <c r="CP28" s="16" t="e">
        <f t="shared" si="44"/>
        <v>#REF!</v>
      </c>
      <c r="CQ28" s="16" t="e">
        <f t="shared" si="44"/>
        <v>#REF!</v>
      </c>
      <c r="CR28" s="16" t="e">
        <f t="shared" si="44"/>
        <v>#REF!</v>
      </c>
      <c r="CS28" s="16" t="e">
        <f t="shared" si="44"/>
        <v>#REF!</v>
      </c>
      <c r="CT28" s="16" t="e">
        <f t="shared" si="44"/>
        <v>#REF!</v>
      </c>
      <c r="CU28" s="18">
        <f t="shared" si="44"/>
        <v>17520.033333333333</v>
      </c>
      <c r="CV28" s="18">
        <f t="shared" si="44"/>
        <v>0</v>
      </c>
      <c r="CW28" s="63" t="str">
        <f>IFERROR((CU28/$C$28*100),"")</f>
        <v/>
      </c>
      <c r="CX28" s="63" t="str">
        <f t="shared" ref="CX28" si="45">IFERROR((CV28/$D$28*100),"")</f>
        <v/>
      </c>
      <c r="CY28" s="16">
        <f t="shared" ref="CY28:DJ28" si="46">CY21+CY25+CY26+CY27</f>
        <v>15496692.890000001</v>
      </c>
      <c r="CZ28" s="16">
        <f t="shared" si="46"/>
        <v>0</v>
      </c>
      <c r="DA28" s="16">
        <f>DA21+DA25+DA26+DA27</f>
        <v>10619959</v>
      </c>
      <c r="DB28" s="16">
        <f t="shared" si="46"/>
        <v>0</v>
      </c>
      <c r="DC28" s="16">
        <f t="shared" si="46"/>
        <v>14905422.424714064</v>
      </c>
      <c r="DD28" s="16">
        <f t="shared" si="46"/>
        <v>0</v>
      </c>
      <c r="DE28" s="16">
        <f t="shared" si="46"/>
        <v>10214758.465285936</v>
      </c>
      <c r="DF28" s="16">
        <f t="shared" si="46"/>
        <v>0</v>
      </c>
      <c r="DG28" s="16">
        <f t="shared" si="46"/>
        <v>591270.81528593681</v>
      </c>
      <c r="DH28" s="16">
        <f t="shared" si="46"/>
        <v>0</v>
      </c>
      <c r="DI28" s="16">
        <f t="shared" si="46"/>
        <v>405200.53471406311</v>
      </c>
      <c r="DJ28" s="16">
        <f t="shared" si="46"/>
        <v>0</v>
      </c>
      <c r="DK28" s="16"/>
      <c r="DL28" s="16"/>
      <c r="DM28" s="16">
        <f t="shared" ref="DM28:DS28" si="47">DM21+DM25+DM26+DM27</f>
        <v>15496692.890000001</v>
      </c>
      <c r="DN28" s="16">
        <f t="shared" si="47"/>
        <v>0</v>
      </c>
      <c r="DO28" s="16">
        <f t="shared" si="47"/>
        <v>15311154.890000001</v>
      </c>
      <c r="DP28" s="16">
        <f t="shared" si="47"/>
        <v>0</v>
      </c>
      <c r="DQ28" s="16">
        <f t="shared" si="47"/>
        <v>179538</v>
      </c>
      <c r="DR28" s="16">
        <f t="shared" si="47"/>
        <v>0</v>
      </c>
      <c r="DS28" s="18">
        <f t="shared" si="47"/>
        <v>0</v>
      </c>
      <c r="DT28" s="63">
        <f t="shared" si="0"/>
        <v>0</v>
      </c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>
        <f>EI21+EI25+EI26+EI27</f>
        <v>0</v>
      </c>
      <c r="EJ28" s="63">
        <f t="shared" ref="EJ28" si="48">IFERROR((DN28/DM28*100),"")</f>
        <v>0</v>
      </c>
      <c r="EK28" s="16">
        <f>EK21+EK25+EK26+EK27</f>
        <v>0</v>
      </c>
      <c r="EL28" s="63">
        <f t="shared" ref="EL28" si="49">IFERROR((DP28/DO28*100),"")</f>
        <v>0</v>
      </c>
      <c r="EM28" s="16">
        <f>EM21+EM25+EM26+EM27</f>
        <v>0</v>
      </c>
      <c r="EN28" s="63">
        <f t="shared" ref="EN28" si="50">IFERROR((DR28/DQ28*100),"")</f>
        <v>0</v>
      </c>
      <c r="EO28" s="56"/>
    </row>
    <row r="31" spans="1:145" x14ac:dyDescent="0.25">
      <c r="DA31" s="1"/>
    </row>
    <row r="32" spans="1:145" x14ac:dyDescent="0.25">
      <c r="CU32" s="2"/>
    </row>
    <row r="34" spans="106:106" x14ac:dyDescent="0.25">
      <c r="DB34" t="s">
        <v>24</v>
      </c>
    </row>
  </sheetData>
  <mergeCells count="127">
    <mergeCell ref="CM6:CN8"/>
    <mergeCell ref="CO6:CP8"/>
    <mergeCell ref="A22:A25"/>
    <mergeCell ref="EE9:EF9"/>
    <mergeCell ref="EG9:EH9"/>
    <mergeCell ref="EI9:EJ9"/>
    <mergeCell ref="EK9:EL9"/>
    <mergeCell ref="EM9:EN9"/>
    <mergeCell ref="A11:A19"/>
    <mergeCell ref="EA8:EB8"/>
    <mergeCell ref="EC8:ED8"/>
    <mergeCell ref="EE8:EF8"/>
    <mergeCell ref="EG8:EH8"/>
    <mergeCell ref="DS9:DT9"/>
    <mergeCell ref="DU9:DV9"/>
    <mergeCell ref="DW9:DX9"/>
    <mergeCell ref="DY9:DZ9"/>
    <mergeCell ref="EA9:EB9"/>
    <mergeCell ref="EC9:ED9"/>
    <mergeCell ref="BG8:BH8"/>
    <mergeCell ref="BI8:BJ8"/>
    <mergeCell ref="BK8:BL8"/>
    <mergeCell ref="BM8:BN8"/>
    <mergeCell ref="CE8:CF8"/>
    <mergeCell ref="DE8:DF8"/>
    <mergeCell ref="DG8:DH8"/>
    <mergeCell ref="DI8:DJ8"/>
    <mergeCell ref="DU6:DV8"/>
    <mergeCell ref="DW6:EH6"/>
    <mergeCell ref="DM6:DN8"/>
    <mergeCell ref="CU7:CV8"/>
    <mergeCell ref="CW7:CX8"/>
    <mergeCell ref="CY7:CZ8"/>
    <mergeCell ref="DA7:DB8"/>
    <mergeCell ref="DO6:DR6"/>
    <mergeCell ref="DS6:DT8"/>
    <mergeCell ref="CC7:CD8"/>
    <mergeCell ref="CE7:CH7"/>
    <mergeCell ref="CI7:CL7"/>
    <mergeCell ref="CI8:CJ8"/>
    <mergeCell ref="CK8:CL8"/>
    <mergeCell ref="AI7:AL7"/>
    <mergeCell ref="AM7:AP7"/>
    <mergeCell ref="AU7:AV8"/>
    <mergeCell ref="AK8:AL8"/>
    <mergeCell ref="AM8:AN8"/>
    <mergeCell ref="AO8:AP8"/>
    <mergeCell ref="CG8:CH8"/>
    <mergeCell ref="CA7:CB8"/>
    <mergeCell ref="BW7:BX8"/>
    <mergeCell ref="BY7:BZ8"/>
    <mergeCell ref="CQ6:CT6"/>
    <mergeCell ref="CU6:CX6"/>
    <mergeCell ref="CY6:DB6"/>
    <mergeCell ref="BW5:CT5"/>
    <mergeCell ref="CU5:DR5"/>
    <mergeCell ref="EI6:EJ8"/>
    <mergeCell ref="EK6:EN6"/>
    <mergeCell ref="EA7:ED7"/>
    <mergeCell ref="EE7:EH7"/>
    <mergeCell ref="EK7:EL8"/>
    <mergeCell ref="EM7:EN8"/>
    <mergeCell ref="CQ7:CR8"/>
    <mergeCell ref="CS7:CT8"/>
    <mergeCell ref="DC6:DJ6"/>
    <mergeCell ref="DK6:DL8"/>
    <mergeCell ref="DC7:DF7"/>
    <mergeCell ref="DG7:DJ7"/>
    <mergeCell ref="DO7:DP8"/>
    <mergeCell ref="DQ7:DR8"/>
    <mergeCell ref="DW7:DX8"/>
    <mergeCell ref="DY7:DZ8"/>
    <mergeCell ref="DC8:DD8"/>
    <mergeCell ref="DS5:EN5"/>
    <mergeCell ref="BW6:BZ6"/>
    <mergeCell ref="C6:F6"/>
    <mergeCell ref="G6:J6"/>
    <mergeCell ref="K6:R6"/>
    <mergeCell ref="S6:T8"/>
    <mergeCell ref="U6:V8"/>
    <mergeCell ref="W6:Z6"/>
    <mergeCell ref="AA6:AD6"/>
    <mergeCell ref="AU6:AX6"/>
    <mergeCell ref="AY6:BB6"/>
    <mergeCell ref="AW7:AX8"/>
    <mergeCell ref="AY7:AZ8"/>
    <mergeCell ref="BA7:BB8"/>
    <mergeCell ref="AI8:AJ8"/>
    <mergeCell ref="W7:X8"/>
    <mergeCell ref="Y7:Z8"/>
    <mergeCell ref="AA7:AB8"/>
    <mergeCell ref="AC7:AD8"/>
    <mergeCell ref="AE7:AF8"/>
    <mergeCell ref="AG7:AH8"/>
    <mergeCell ref="BC6:BF6"/>
    <mergeCell ref="BG6:BN6"/>
    <mergeCell ref="BO6:BP8"/>
    <mergeCell ref="BQ6:BR8"/>
    <mergeCell ref="BC7:BD8"/>
    <mergeCell ref="BE7:BF8"/>
    <mergeCell ref="BG7:BJ7"/>
    <mergeCell ref="BK7:BN7"/>
    <mergeCell ref="BS6:BV6"/>
    <mergeCell ref="CA6:CD6"/>
    <mergeCell ref="CE6:CL6"/>
    <mergeCell ref="BS7:BT8"/>
    <mergeCell ref="BU7:BV8"/>
    <mergeCell ref="A1:B4"/>
    <mergeCell ref="A5:A10"/>
    <mergeCell ref="B5:B10"/>
    <mergeCell ref="C5:Z5"/>
    <mergeCell ref="AA5:AX5"/>
    <mergeCell ref="AY5:BV5"/>
    <mergeCell ref="AE6:AH6"/>
    <mergeCell ref="AI6:AP6"/>
    <mergeCell ref="AQ6:AR8"/>
    <mergeCell ref="AS6:AT8"/>
    <mergeCell ref="C7:D8"/>
    <mergeCell ref="E7:F8"/>
    <mergeCell ref="G7:H8"/>
    <mergeCell ref="I7:J8"/>
    <mergeCell ref="K7:N7"/>
    <mergeCell ref="O7:R7"/>
    <mergeCell ref="K8:L8"/>
    <mergeCell ref="M8:N8"/>
    <mergeCell ref="O8:P8"/>
    <mergeCell ref="Q8:R8"/>
  </mergeCells>
  <conditionalFormatting sqref="DP24">
    <cfRule type="expression" dxfId="27" priority="23">
      <formula>IF(DO24&lt;DP24,1)</formula>
    </cfRule>
  </conditionalFormatting>
  <conditionalFormatting sqref="DP18">
    <cfRule type="expression" dxfId="26" priority="22">
      <formula>IF(DO18&lt;DP18,1)</formula>
    </cfRule>
  </conditionalFormatting>
  <conditionalFormatting sqref="DP12:DP13">
    <cfRule type="expression" dxfId="25" priority="21">
      <formula>IF(DO12&lt;DP12,1)</formula>
    </cfRule>
  </conditionalFormatting>
  <conditionalFormatting sqref="DP11">
    <cfRule type="expression" dxfId="24" priority="20">
      <formula>IF(DO11&lt;DP11,1)</formula>
    </cfRule>
  </conditionalFormatting>
  <conditionalFormatting sqref="DP14">
    <cfRule type="expression" dxfId="23" priority="19">
      <formula>IF(DO14&lt;DP14,1)</formula>
    </cfRule>
  </conditionalFormatting>
  <conditionalFormatting sqref="DP15">
    <cfRule type="expression" dxfId="22" priority="18">
      <formula>IF(DO15&lt;DP15,1)</formula>
    </cfRule>
  </conditionalFormatting>
  <conditionalFormatting sqref="DP16">
    <cfRule type="expression" dxfId="21" priority="17">
      <formula>IF(DO16&lt;DP16,1)</formula>
    </cfRule>
  </conditionalFormatting>
  <conditionalFormatting sqref="DP17">
    <cfRule type="expression" dxfId="20" priority="16">
      <formula>IF(DO17&lt;DP17,1)</formula>
    </cfRule>
  </conditionalFormatting>
  <conditionalFormatting sqref="DP19">
    <cfRule type="expression" dxfId="19" priority="15">
      <formula>IF(DO19&lt;DP19,1)</formula>
    </cfRule>
  </conditionalFormatting>
  <conditionalFormatting sqref="DP22">
    <cfRule type="expression" dxfId="18" priority="14">
      <formula>IF(DO22&lt;DP22,1)</formula>
    </cfRule>
  </conditionalFormatting>
  <conditionalFormatting sqref="DP20">
    <cfRule type="expression" dxfId="17" priority="13">
      <formula>IF(DO20&lt;DP20,1)</formula>
    </cfRule>
  </conditionalFormatting>
  <conditionalFormatting sqref="DP21 DP25">
    <cfRule type="expression" dxfId="16" priority="12">
      <formula>IF(DP21&gt;DO21,1)</formula>
    </cfRule>
  </conditionalFormatting>
  <conditionalFormatting sqref="DP27">
    <cfRule type="expression" dxfId="15" priority="3">
      <formula>IF(DP27&gt;DO27,1)</formula>
    </cfRule>
  </conditionalFormatting>
  <conditionalFormatting sqref="DP26">
    <cfRule type="expression" dxfId="14" priority="2">
      <formula>IF(DP26&gt;DO26,1)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2" manualBreakCount="2">
    <brk id="50" max="1048575" man="1"/>
    <brk id="9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D9E78-B235-467A-AEE7-36329DA2F9E9}">
  <sheetPr>
    <tabColor rgb="FF92D050"/>
  </sheetPr>
  <dimension ref="A1:EO30"/>
  <sheetViews>
    <sheetView zoomScale="85" zoomScaleNormal="85" workbookViewId="0">
      <pane xSplit="2" ySplit="10" topLeftCell="C11" activePane="bottomRight" state="frozenSplit"/>
      <selection activeCell="B5" sqref="B5:B9"/>
      <selection pane="topRight" activeCell="J4" sqref="J4"/>
      <selection pane="bottomLeft" activeCell="A10" sqref="A10:A49"/>
      <selection pane="bottomRight" activeCell="CU27" sqref="CU27"/>
    </sheetView>
  </sheetViews>
  <sheetFormatPr defaultColWidth="11.42578125" defaultRowHeight="15" outlineLevelCol="1" x14ac:dyDescent="0.25"/>
  <cols>
    <col min="1" max="1" width="7.140625" customWidth="1"/>
    <col min="2" max="2" width="53.7109375" customWidth="1"/>
    <col min="3" max="10" width="10.7109375" hidden="1" customWidth="1"/>
    <col min="11" max="20" width="10.7109375" hidden="1" customWidth="1" outlineLevel="1"/>
    <col min="21" max="21" width="10.7109375" hidden="1" customWidth="1" collapsed="1"/>
    <col min="22" max="34" width="10.7109375" hidden="1" customWidth="1"/>
    <col min="35" max="44" width="10.7109375" hidden="1" customWidth="1" outlineLevel="1"/>
    <col min="45" max="45" width="10.7109375" hidden="1" customWidth="1" collapsed="1"/>
    <col min="46" max="58" width="10.7109375" hidden="1" customWidth="1"/>
    <col min="59" max="68" width="10.7109375" hidden="1" customWidth="1" outlineLevel="1"/>
    <col min="69" max="69" width="10.7109375" hidden="1" customWidth="1" collapsed="1"/>
    <col min="70" max="76" width="10.7109375" hidden="1" customWidth="1"/>
    <col min="77" max="92" width="10.7109375" hidden="1" customWidth="1" outlineLevel="1"/>
    <col min="93" max="93" width="10.7109375" hidden="1" customWidth="1" collapsed="1"/>
    <col min="94" max="98" width="10.7109375" hidden="1" customWidth="1"/>
    <col min="99" max="100" width="10.7109375" customWidth="1"/>
    <col min="101" max="102" width="10.7109375" hidden="1" customWidth="1" outlineLevel="1"/>
    <col min="103" max="103" width="10.7109375" customWidth="1" collapsed="1"/>
    <col min="104" max="106" width="10.7109375" customWidth="1"/>
    <col min="107" max="116" width="10.7109375" hidden="1" customWidth="1" outlineLevel="1"/>
    <col min="117" max="117" width="11.28515625" customWidth="1" collapsed="1"/>
    <col min="118" max="118" width="13" customWidth="1"/>
    <col min="119" max="119" width="10.7109375" customWidth="1"/>
    <col min="120" max="120" width="12.42578125" customWidth="1"/>
    <col min="121" max="122" width="10.7109375" customWidth="1"/>
    <col min="123" max="144" width="11.7109375" hidden="1" customWidth="1" outlineLevel="1"/>
    <col min="145" max="145" width="11.42578125" collapsed="1"/>
  </cols>
  <sheetData>
    <row r="1" spans="1:145" ht="15" customHeight="1" x14ac:dyDescent="0.25">
      <c r="A1" s="190" t="s">
        <v>43</v>
      </c>
      <c r="B1" s="190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</row>
    <row r="2" spans="1:145" ht="15" customHeight="1" x14ac:dyDescent="0.25">
      <c r="A2" s="190"/>
      <c r="B2" s="190"/>
      <c r="W2" s="1"/>
    </row>
    <row r="3" spans="1:145" ht="15" customHeight="1" x14ac:dyDescent="0.3">
      <c r="A3" s="190"/>
      <c r="B3" s="190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</row>
    <row r="4" spans="1:145" ht="15" customHeight="1" x14ac:dyDescent="0.25">
      <c r="A4" s="191"/>
      <c r="B4" s="19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</row>
    <row r="5" spans="1:145" ht="30" customHeight="1" x14ac:dyDescent="0.25">
      <c r="A5" s="192" t="s">
        <v>8</v>
      </c>
      <c r="B5" s="194" t="s">
        <v>9</v>
      </c>
      <c r="C5" s="166" t="s">
        <v>10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8"/>
      <c r="AA5" s="177" t="s">
        <v>11</v>
      </c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5" t="s">
        <v>12</v>
      </c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3" t="s">
        <v>13</v>
      </c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66" t="s">
        <v>25</v>
      </c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70" t="s">
        <v>39</v>
      </c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2"/>
    </row>
    <row r="6" spans="1:145" ht="14.1" customHeight="1" x14ac:dyDescent="0.25">
      <c r="A6" s="193"/>
      <c r="B6" s="195"/>
      <c r="C6" s="159" t="s">
        <v>26</v>
      </c>
      <c r="D6" s="159"/>
      <c r="E6" s="159"/>
      <c r="F6" s="159"/>
      <c r="G6" s="164" t="s">
        <v>29</v>
      </c>
      <c r="H6" s="161"/>
      <c r="I6" s="161"/>
      <c r="J6" s="161"/>
      <c r="K6" s="161" t="s">
        <v>36</v>
      </c>
      <c r="L6" s="161"/>
      <c r="M6" s="161"/>
      <c r="N6" s="161"/>
      <c r="O6" s="161"/>
      <c r="P6" s="161"/>
      <c r="Q6" s="161"/>
      <c r="R6" s="161"/>
      <c r="S6" s="155" t="s">
        <v>44</v>
      </c>
      <c r="T6" s="156"/>
      <c r="U6" s="159" t="s">
        <v>38</v>
      </c>
      <c r="V6" s="159"/>
      <c r="W6" s="169" t="s">
        <v>14</v>
      </c>
      <c r="X6" s="169"/>
      <c r="Y6" s="169"/>
      <c r="Z6" s="169"/>
      <c r="AA6" s="180" t="s">
        <v>26</v>
      </c>
      <c r="AB6" s="181"/>
      <c r="AC6" s="181"/>
      <c r="AD6" s="182"/>
      <c r="AE6" s="161" t="s">
        <v>29</v>
      </c>
      <c r="AF6" s="161"/>
      <c r="AG6" s="161"/>
      <c r="AH6" s="161"/>
      <c r="AI6" s="161" t="s">
        <v>36</v>
      </c>
      <c r="AJ6" s="161"/>
      <c r="AK6" s="161"/>
      <c r="AL6" s="161"/>
      <c r="AM6" s="161"/>
      <c r="AN6" s="161"/>
      <c r="AO6" s="161"/>
      <c r="AP6" s="161"/>
      <c r="AQ6" s="155" t="s">
        <v>44</v>
      </c>
      <c r="AR6" s="156"/>
      <c r="AS6" s="178" t="s">
        <v>38</v>
      </c>
      <c r="AT6" s="178"/>
      <c r="AU6" s="165" t="s">
        <v>14</v>
      </c>
      <c r="AV6" s="165"/>
      <c r="AW6" s="165"/>
      <c r="AX6" s="165"/>
      <c r="AY6" s="159" t="s">
        <v>26</v>
      </c>
      <c r="AZ6" s="159"/>
      <c r="BA6" s="159"/>
      <c r="BB6" s="159"/>
      <c r="BC6" s="164" t="s">
        <v>29</v>
      </c>
      <c r="BD6" s="161"/>
      <c r="BE6" s="161"/>
      <c r="BF6" s="161"/>
      <c r="BG6" s="161" t="s">
        <v>36</v>
      </c>
      <c r="BH6" s="161"/>
      <c r="BI6" s="161"/>
      <c r="BJ6" s="161"/>
      <c r="BK6" s="161"/>
      <c r="BL6" s="161"/>
      <c r="BM6" s="161"/>
      <c r="BN6" s="161"/>
      <c r="BO6" s="155" t="s">
        <v>44</v>
      </c>
      <c r="BP6" s="156"/>
      <c r="BQ6" s="159" t="s">
        <v>38</v>
      </c>
      <c r="BR6" s="159"/>
      <c r="BS6" s="169" t="s">
        <v>14</v>
      </c>
      <c r="BT6" s="169"/>
      <c r="BU6" s="169"/>
      <c r="BV6" s="169"/>
      <c r="BW6" s="180" t="s">
        <v>26</v>
      </c>
      <c r="BX6" s="181"/>
      <c r="BY6" s="181"/>
      <c r="BZ6" s="182"/>
      <c r="CA6" s="161" t="s">
        <v>29</v>
      </c>
      <c r="CB6" s="161"/>
      <c r="CC6" s="161"/>
      <c r="CD6" s="161"/>
      <c r="CE6" s="161" t="s">
        <v>36</v>
      </c>
      <c r="CF6" s="161"/>
      <c r="CG6" s="161"/>
      <c r="CH6" s="161"/>
      <c r="CI6" s="161"/>
      <c r="CJ6" s="161"/>
      <c r="CK6" s="161"/>
      <c r="CL6" s="161"/>
      <c r="CM6" s="155" t="s">
        <v>44</v>
      </c>
      <c r="CN6" s="156"/>
      <c r="CO6" s="178" t="s">
        <v>38</v>
      </c>
      <c r="CP6" s="178"/>
      <c r="CQ6" s="165" t="s">
        <v>14</v>
      </c>
      <c r="CR6" s="165"/>
      <c r="CS6" s="165"/>
      <c r="CT6" s="165"/>
      <c r="CU6" s="159" t="s">
        <v>26</v>
      </c>
      <c r="CV6" s="159"/>
      <c r="CW6" s="159"/>
      <c r="CX6" s="159"/>
      <c r="CY6" s="164" t="s">
        <v>29</v>
      </c>
      <c r="CZ6" s="161"/>
      <c r="DA6" s="161"/>
      <c r="DB6" s="161"/>
      <c r="DC6" s="161" t="s">
        <v>36</v>
      </c>
      <c r="DD6" s="161"/>
      <c r="DE6" s="161"/>
      <c r="DF6" s="161"/>
      <c r="DG6" s="161"/>
      <c r="DH6" s="161"/>
      <c r="DI6" s="161"/>
      <c r="DJ6" s="161"/>
      <c r="DK6" s="155" t="s">
        <v>44</v>
      </c>
      <c r="DL6" s="156"/>
      <c r="DM6" s="159" t="s">
        <v>38</v>
      </c>
      <c r="DN6" s="159"/>
      <c r="DO6" s="169" t="s">
        <v>14</v>
      </c>
      <c r="DP6" s="169"/>
      <c r="DQ6" s="169"/>
      <c r="DR6" s="169"/>
      <c r="DS6" s="199" t="s">
        <v>26</v>
      </c>
      <c r="DT6" s="200"/>
      <c r="DU6" s="160" t="s">
        <v>29</v>
      </c>
      <c r="DV6" s="160"/>
      <c r="DW6" s="202" t="s">
        <v>36</v>
      </c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3"/>
      <c r="EI6" s="178" t="s">
        <v>38</v>
      </c>
      <c r="EJ6" s="178"/>
      <c r="EK6" s="178" t="s">
        <v>36</v>
      </c>
      <c r="EL6" s="178"/>
      <c r="EM6" s="178"/>
      <c r="EN6" s="178"/>
    </row>
    <row r="7" spans="1:145" ht="42" customHeight="1" x14ac:dyDescent="0.25">
      <c r="A7" s="193"/>
      <c r="B7" s="195"/>
      <c r="C7" s="159" t="s">
        <v>27</v>
      </c>
      <c r="D7" s="159"/>
      <c r="E7" s="159" t="s">
        <v>28</v>
      </c>
      <c r="F7" s="159"/>
      <c r="G7" s="162" t="s">
        <v>34</v>
      </c>
      <c r="H7" s="163"/>
      <c r="I7" s="163" t="s">
        <v>35</v>
      </c>
      <c r="J7" s="163"/>
      <c r="K7" s="160" t="s">
        <v>0</v>
      </c>
      <c r="L7" s="160"/>
      <c r="M7" s="160"/>
      <c r="N7" s="160"/>
      <c r="O7" s="160" t="s">
        <v>37</v>
      </c>
      <c r="P7" s="160"/>
      <c r="Q7" s="160"/>
      <c r="R7" s="160"/>
      <c r="S7" s="157"/>
      <c r="T7" s="158"/>
      <c r="U7" s="159"/>
      <c r="V7" s="159"/>
      <c r="W7" s="197" t="s">
        <v>0</v>
      </c>
      <c r="X7" s="197"/>
      <c r="Y7" s="159" t="s">
        <v>15</v>
      </c>
      <c r="Z7" s="159"/>
      <c r="AA7" s="183" t="s">
        <v>27</v>
      </c>
      <c r="AB7" s="184"/>
      <c r="AC7" s="187" t="s">
        <v>28</v>
      </c>
      <c r="AD7" s="183"/>
      <c r="AE7" s="163" t="s">
        <v>34</v>
      </c>
      <c r="AF7" s="163"/>
      <c r="AG7" s="163" t="s">
        <v>35</v>
      </c>
      <c r="AH7" s="163"/>
      <c r="AI7" s="160" t="s">
        <v>0</v>
      </c>
      <c r="AJ7" s="160"/>
      <c r="AK7" s="160"/>
      <c r="AL7" s="160"/>
      <c r="AM7" s="160" t="s">
        <v>37</v>
      </c>
      <c r="AN7" s="160"/>
      <c r="AO7" s="160"/>
      <c r="AP7" s="160"/>
      <c r="AQ7" s="157"/>
      <c r="AR7" s="158"/>
      <c r="AS7" s="178"/>
      <c r="AT7" s="178"/>
      <c r="AU7" s="179" t="s">
        <v>0</v>
      </c>
      <c r="AV7" s="179"/>
      <c r="AW7" s="178" t="s">
        <v>15</v>
      </c>
      <c r="AX7" s="178"/>
      <c r="AY7" s="159" t="s">
        <v>27</v>
      </c>
      <c r="AZ7" s="159"/>
      <c r="BA7" s="159" t="s">
        <v>28</v>
      </c>
      <c r="BB7" s="159"/>
      <c r="BC7" s="162" t="s">
        <v>34</v>
      </c>
      <c r="BD7" s="163"/>
      <c r="BE7" s="163" t="s">
        <v>35</v>
      </c>
      <c r="BF7" s="163"/>
      <c r="BG7" s="160" t="s">
        <v>0</v>
      </c>
      <c r="BH7" s="160"/>
      <c r="BI7" s="160"/>
      <c r="BJ7" s="160"/>
      <c r="BK7" s="160" t="s">
        <v>37</v>
      </c>
      <c r="BL7" s="160"/>
      <c r="BM7" s="160"/>
      <c r="BN7" s="160"/>
      <c r="BO7" s="157"/>
      <c r="BP7" s="158"/>
      <c r="BQ7" s="159"/>
      <c r="BR7" s="159"/>
      <c r="BS7" s="197" t="s">
        <v>0</v>
      </c>
      <c r="BT7" s="197"/>
      <c r="BU7" s="159" t="s">
        <v>15</v>
      </c>
      <c r="BV7" s="159"/>
      <c r="BW7" s="183" t="s">
        <v>27</v>
      </c>
      <c r="BX7" s="184"/>
      <c r="BY7" s="187" t="s">
        <v>28</v>
      </c>
      <c r="BZ7" s="183"/>
      <c r="CA7" s="163" t="s">
        <v>34</v>
      </c>
      <c r="CB7" s="163"/>
      <c r="CC7" s="163" t="s">
        <v>35</v>
      </c>
      <c r="CD7" s="163"/>
      <c r="CE7" s="160" t="s">
        <v>0</v>
      </c>
      <c r="CF7" s="160"/>
      <c r="CG7" s="160"/>
      <c r="CH7" s="160"/>
      <c r="CI7" s="160" t="s">
        <v>37</v>
      </c>
      <c r="CJ7" s="160"/>
      <c r="CK7" s="160"/>
      <c r="CL7" s="160"/>
      <c r="CM7" s="157"/>
      <c r="CN7" s="158"/>
      <c r="CO7" s="178"/>
      <c r="CP7" s="178"/>
      <c r="CQ7" s="179" t="s">
        <v>0</v>
      </c>
      <c r="CR7" s="179"/>
      <c r="CS7" s="178" t="s">
        <v>15</v>
      </c>
      <c r="CT7" s="178"/>
      <c r="CU7" s="159" t="s">
        <v>27</v>
      </c>
      <c r="CV7" s="159"/>
      <c r="CW7" s="159" t="s">
        <v>28</v>
      </c>
      <c r="CX7" s="159"/>
      <c r="CY7" s="162" t="s">
        <v>34</v>
      </c>
      <c r="CZ7" s="163"/>
      <c r="DA7" s="163" t="s">
        <v>35</v>
      </c>
      <c r="DB7" s="163"/>
      <c r="DC7" s="160" t="s">
        <v>0</v>
      </c>
      <c r="DD7" s="160"/>
      <c r="DE7" s="160"/>
      <c r="DF7" s="160"/>
      <c r="DG7" s="160" t="s">
        <v>37</v>
      </c>
      <c r="DH7" s="160"/>
      <c r="DI7" s="160"/>
      <c r="DJ7" s="160"/>
      <c r="DK7" s="157"/>
      <c r="DL7" s="158"/>
      <c r="DM7" s="159"/>
      <c r="DN7" s="159"/>
      <c r="DO7" s="197" t="s">
        <v>0</v>
      </c>
      <c r="DP7" s="197"/>
      <c r="DQ7" s="159" t="s">
        <v>15</v>
      </c>
      <c r="DR7" s="159"/>
      <c r="DS7" s="198"/>
      <c r="DT7" s="189"/>
      <c r="DU7" s="160"/>
      <c r="DV7" s="160"/>
      <c r="DW7" s="160" t="s">
        <v>41</v>
      </c>
      <c r="DX7" s="160"/>
      <c r="DY7" s="160" t="s">
        <v>42</v>
      </c>
      <c r="DZ7" s="160"/>
      <c r="EA7" s="160" t="s">
        <v>0</v>
      </c>
      <c r="EB7" s="160"/>
      <c r="EC7" s="160"/>
      <c r="ED7" s="160"/>
      <c r="EE7" s="160" t="s">
        <v>37</v>
      </c>
      <c r="EF7" s="160"/>
      <c r="EG7" s="160"/>
      <c r="EH7" s="201"/>
      <c r="EI7" s="178"/>
      <c r="EJ7" s="178"/>
      <c r="EK7" s="178" t="s">
        <v>0</v>
      </c>
      <c r="EL7" s="178"/>
      <c r="EM7" s="178" t="s">
        <v>37</v>
      </c>
      <c r="EN7" s="178"/>
    </row>
    <row r="8" spans="1:145" ht="15" customHeight="1" x14ac:dyDescent="0.25">
      <c r="A8" s="193"/>
      <c r="B8" s="195"/>
      <c r="C8" s="159"/>
      <c r="D8" s="159"/>
      <c r="E8" s="159"/>
      <c r="F8" s="159"/>
      <c r="G8" s="162"/>
      <c r="H8" s="163"/>
      <c r="I8" s="163"/>
      <c r="J8" s="163"/>
      <c r="K8" s="160" t="s">
        <v>34</v>
      </c>
      <c r="L8" s="160"/>
      <c r="M8" s="160" t="s">
        <v>35</v>
      </c>
      <c r="N8" s="160"/>
      <c r="O8" s="160" t="s">
        <v>34</v>
      </c>
      <c r="P8" s="160"/>
      <c r="Q8" s="160" t="s">
        <v>35</v>
      </c>
      <c r="R8" s="160"/>
      <c r="S8" s="157"/>
      <c r="T8" s="158"/>
      <c r="U8" s="159"/>
      <c r="V8" s="159"/>
      <c r="W8" s="197"/>
      <c r="X8" s="197"/>
      <c r="Y8" s="159"/>
      <c r="Z8" s="159"/>
      <c r="AA8" s="185"/>
      <c r="AB8" s="186"/>
      <c r="AC8" s="188"/>
      <c r="AD8" s="189"/>
      <c r="AE8" s="163"/>
      <c r="AF8" s="163"/>
      <c r="AG8" s="163"/>
      <c r="AH8" s="163"/>
      <c r="AI8" s="160" t="s">
        <v>34</v>
      </c>
      <c r="AJ8" s="160"/>
      <c r="AK8" s="160" t="s">
        <v>35</v>
      </c>
      <c r="AL8" s="160"/>
      <c r="AM8" s="160" t="s">
        <v>34</v>
      </c>
      <c r="AN8" s="160"/>
      <c r="AO8" s="160" t="s">
        <v>35</v>
      </c>
      <c r="AP8" s="160"/>
      <c r="AQ8" s="157"/>
      <c r="AR8" s="158"/>
      <c r="AS8" s="178"/>
      <c r="AT8" s="178"/>
      <c r="AU8" s="179"/>
      <c r="AV8" s="179"/>
      <c r="AW8" s="178"/>
      <c r="AX8" s="178"/>
      <c r="AY8" s="159"/>
      <c r="AZ8" s="159"/>
      <c r="BA8" s="159"/>
      <c r="BB8" s="159"/>
      <c r="BC8" s="162"/>
      <c r="BD8" s="163"/>
      <c r="BE8" s="163"/>
      <c r="BF8" s="163"/>
      <c r="BG8" s="160" t="s">
        <v>34</v>
      </c>
      <c r="BH8" s="160"/>
      <c r="BI8" s="160" t="s">
        <v>35</v>
      </c>
      <c r="BJ8" s="160"/>
      <c r="BK8" s="160" t="s">
        <v>34</v>
      </c>
      <c r="BL8" s="160"/>
      <c r="BM8" s="160" t="s">
        <v>35</v>
      </c>
      <c r="BN8" s="160"/>
      <c r="BO8" s="157"/>
      <c r="BP8" s="158"/>
      <c r="BQ8" s="159"/>
      <c r="BR8" s="159"/>
      <c r="BS8" s="197"/>
      <c r="BT8" s="197"/>
      <c r="BU8" s="159"/>
      <c r="BV8" s="159"/>
      <c r="BW8" s="185"/>
      <c r="BX8" s="186"/>
      <c r="BY8" s="188"/>
      <c r="BZ8" s="189"/>
      <c r="CA8" s="163"/>
      <c r="CB8" s="163"/>
      <c r="CC8" s="163"/>
      <c r="CD8" s="163"/>
      <c r="CE8" s="160" t="s">
        <v>34</v>
      </c>
      <c r="CF8" s="160"/>
      <c r="CG8" s="160" t="s">
        <v>35</v>
      </c>
      <c r="CH8" s="160"/>
      <c r="CI8" s="160" t="s">
        <v>34</v>
      </c>
      <c r="CJ8" s="160"/>
      <c r="CK8" s="160" t="s">
        <v>35</v>
      </c>
      <c r="CL8" s="160"/>
      <c r="CM8" s="157"/>
      <c r="CN8" s="158"/>
      <c r="CO8" s="178"/>
      <c r="CP8" s="178"/>
      <c r="CQ8" s="179"/>
      <c r="CR8" s="179"/>
      <c r="CS8" s="178"/>
      <c r="CT8" s="178"/>
      <c r="CU8" s="159"/>
      <c r="CV8" s="159"/>
      <c r="CW8" s="159"/>
      <c r="CX8" s="159"/>
      <c r="CY8" s="162"/>
      <c r="CZ8" s="163"/>
      <c r="DA8" s="163"/>
      <c r="DB8" s="163"/>
      <c r="DC8" s="160" t="s">
        <v>34</v>
      </c>
      <c r="DD8" s="160"/>
      <c r="DE8" s="160" t="s">
        <v>35</v>
      </c>
      <c r="DF8" s="160"/>
      <c r="DG8" s="160" t="s">
        <v>34</v>
      </c>
      <c r="DH8" s="160"/>
      <c r="DI8" s="160" t="s">
        <v>35</v>
      </c>
      <c r="DJ8" s="160"/>
      <c r="DK8" s="157"/>
      <c r="DL8" s="158"/>
      <c r="DM8" s="159"/>
      <c r="DN8" s="159"/>
      <c r="DO8" s="197"/>
      <c r="DP8" s="197"/>
      <c r="DQ8" s="159"/>
      <c r="DR8" s="159"/>
      <c r="DS8" s="198"/>
      <c r="DT8" s="189"/>
      <c r="DU8" s="160"/>
      <c r="DV8" s="160"/>
      <c r="DW8" s="160"/>
      <c r="DX8" s="160"/>
      <c r="DY8" s="160"/>
      <c r="DZ8" s="160"/>
      <c r="EA8" s="160" t="s">
        <v>34</v>
      </c>
      <c r="EB8" s="160"/>
      <c r="EC8" s="160" t="s">
        <v>35</v>
      </c>
      <c r="ED8" s="160"/>
      <c r="EE8" s="160" t="s">
        <v>34</v>
      </c>
      <c r="EF8" s="160"/>
      <c r="EG8" s="160" t="s">
        <v>35</v>
      </c>
      <c r="EH8" s="201"/>
      <c r="EI8" s="178"/>
      <c r="EJ8" s="178"/>
      <c r="EK8" s="178"/>
      <c r="EL8" s="178"/>
      <c r="EM8" s="178"/>
      <c r="EN8" s="178"/>
    </row>
    <row r="9" spans="1:145" ht="15" customHeight="1" x14ac:dyDescent="0.25">
      <c r="A9" s="193"/>
      <c r="B9" s="195"/>
      <c r="C9" s="46" t="s">
        <v>22</v>
      </c>
      <c r="D9" s="46" t="s">
        <v>32</v>
      </c>
      <c r="E9" s="46" t="s">
        <v>22</v>
      </c>
      <c r="F9" s="46" t="s">
        <v>32</v>
      </c>
      <c r="G9" s="45" t="s">
        <v>22</v>
      </c>
      <c r="H9" s="44" t="s">
        <v>32</v>
      </c>
      <c r="I9" s="44" t="s">
        <v>22</v>
      </c>
      <c r="J9" s="44" t="s">
        <v>32</v>
      </c>
      <c r="K9" s="44" t="s">
        <v>22</v>
      </c>
      <c r="L9" s="44" t="s">
        <v>32</v>
      </c>
      <c r="M9" s="44" t="s">
        <v>22</v>
      </c>
      <c r="N9" s="44" t="s">
        <v>32</v>
      </c>
      <c r="O9" s="44" t="s">
        <v>22</v>
      </c>
      <c r="P9" s="44" t="s">
        <v>32</v>
      </c>
      <c r="Q9" s="44" t="s">
        <v>22</v>
      </c>
      <c r="R9" s="44" t="s">
        <v>32</v>
      </c>
      <c r="S9" s="44" t="s">
        <v>22</v>
      </c>
      <c r="T9" s="44" t="s">
        <v>32</v>
      </c>
      <c r="U9" s="46" t="s">
        <v>22</v>
      </c>
      <c r="V9" s="46" t="s">
        <v>32</v>
      </c>
      <c r="W9" s="46" t="s">
        <v>22</v>
      </c>
      <c r="X9" s="46" t="s">
        <v>32</v>
      </c>
      <c r="Y9" s="46" t="s">
        <v>22</v>
      </c>
      <c r="Z9" s="46" t="s">
        <v>32</v>
      </c>
      <c r="AA9" s="47" t="s">
        <v>22</v>
      </c>
      <c r="AB9" s="48" t="s">
        <v>32</v>
      </c>
      <c r="AC9" s="48" t="s">
        <v>22</v>
      </c>
      <c r="AD9" s="49" t="s">
        <v>32</v>
      </c>
      <c r="AE9" s="44" t="s">
        <v>22</v>
      </c>
      <c r="AF9" s="44" t="s">
        <v>32</v>
      </c>
      <c r="AG9" s="44" t="s">
        <v>22</v>
      </c>
      <c r="AH9" s="44" t="s">
        <v>32</v>
      </c>
      <c r="AI9" s="44" t="s">
        <v>22</v>
      </c>
      <c r="AJ9" s="44" t="s">
        <v>32</v>
      </c>
      <c r="AK9" s="44" t="s">
        <v>22</v>
      </c>
      <c r="AL9" s="44" t="s">
        <v>32</v>
      </c>
      <c r="AM9" s="44" t="s">
        <v>22</v>
      </c>
      <c r="AN9" s="44" t="s">
        <v>32</v>
      </c>
      <c r="AO9" s="44" t="s">
        <v>22</v>
      </c>
      <c r="AP9" s="44" t="s">
        <v>32</v>
      </c>
      <c r="AQ9" s="44" t="s">
        <v>22</v>
      </c>
      <c r="AR9" s="44" t="s">
        <v>32</v>
      </c>
      <c r="AS9" s="53" t="s">
        <v>22</v>
      </c>
      <c r="AT9" s="53" t="s">
        <v>32</v>
      </c>
      <c r="AU9" s="53" t="s">
        <v>22</v>
      </c>
      <c r="AV9" s="53" t="s">
        <v>32</v>
      </c>
      <c r="AW9" s="53" t="s">
        <v>22</v>
      </c>
      <c r="AX9" s="53" t="s">
        <v>32</v>
      </c>
      <c r="AY9" s="46" t="s">
        <v>22</v>
      </c>
      <c r="AZ9" s="46" t="s">
        <v>32</v>
      </c>
      <c r="BA9" s="46" t="s">
        <v>22</v>
      </c>
      <c r="BB9" s="46" t="s">
        <v>32</v>
      </c>
      <c r="BC9" s="45" t="s">
        <v>22</v>
      </c>
      <c r="BD9" s="44" t="s">
        <v>32</v>
      </c>
      <c r="BE9" s="44" t="s">
        <v>22</v>
      </c>
      <c r="BF9" s="44" t="s">
        <v>32</v>
      </c>
      <c r="BG9" s="44" t="s">
        <v>22</v>
      </c>
      <c r="BH9" s="44" t="s">
        <v>32</v>
      </c>
      <c r="BI9" s="44" t="s">
        <v>22</v>
      </c>
      <c r="BJ9" s="44" t="s">
        <v>32</v>
      </c>
      <c r="BK9" s="44" t="s">
        <v>22</v>
      </c>
      <c r="BL9" s="44" t="s">
        <v>32</v>
      </c>
      <c r="BM9" s="44" t="s">
        <v>22</v>
      </c>
      <c r="BN9" s="44" t="s">
        <v>32</v>
      </c>
      <c r="BO9" s="44" t="s">
        <v>22</v>
      </c>
      <c r="BP9" s="44" t="s">
        <v>32</v>
      </c>
      <c r="BQ9" s="46" t="s">
        <v>22</v>
      </c>
      <c r="BR9" s="46" t="s">
        <v>32</v>
      </c>
      <c r="BS9" s="46" t="s">
        <v>22</v>
      </c>
      <c r="BT9" s="46" t="s">
        <v>32</v>
      </c>
      <c r="BU9" s="46" t="s">
        <v>22</v>
      </c>
      <c r="BV9" s="46" t="s">
        <v>32</v>
      </c>
      <c r="BW9" s="47" t="s">
        <v>22</v>
      </c>
      <c r="BX9" s="48" t="s">
        <v>32</v>
      </c>
      <c r="BY9" s="48" t="s">
        <v>22</v>
      </c>
      <c r="BZ9" s="49" t="s">
        <v>32</v>
      </c>
      <c r="CA9" s="44" t="s">
        <v>22</v>
      </c>
      <c r="CB9" s="44" t="s">
        <v>32</v>
      </c>
      <c r="CC9" s="44" t="s">
        <v>22</v>
      </c>
      <c r="CD9" s="44" t="s">
        <v>32</v>
      </c>
      <c r="CE9" s="44" t="s">
        <v>22</v>
      </c>
      <c r="CF9" s="44" t="s">
        <v>32</v>
      </c>
      <c r="CG9" s="44" t="s">
        <v>22</v>
      </c>
      <c r="CH9" s="44" t="s">
        <v>32</v>
      </c>
      <c r="CI9" s="44" t="s">
        <v>22</v>
      </c>
      <c r="CJ9" s="44" t="s">
        <v>32</v>
      </c>
      <c r="CK9" s="44" t="s">
        <v>22</v>
      </c>
      <c r="CL9" s="44" t="s">
        <v>32</v>
      </c>
      <c r="CM9" s="44" t="s">
        <v>22</v>
      </c>
      <c r="CN9" s="44" t="s">
        <v>32</v>
      </c>
      <c r="CO9" s="53" t="s">
        <v>22</v>
      </c>
      <c r="CP9" s="53" t="s">
        <v>32</v>
      </c>
      <c r="CQ9" s="53" t="s">
        <v>22</v>
      </c>
      <c r="CR9" s="53" t="s">
        <v>32</v>
      </c>
      <c r="CS9" s="53" t="s">
        <v>22</v>
      </c>
      <c r="CT9" s="53" t="s">
        <v>32</v>
      </c>
      <c r="CU9" s="46" t="s">
        <v>22</v>
      </c>
      <c r="CV9" s="46" t="s">
        <v>32</v>
      </c>
      <c r="CW9" s="46" t="s">
        <v>22</v>
      </c>
      <c r="CX9" s="46" t="s">
        <v>32</v>
      </c>
      <c r="CY9" s="45" t="s">
        <v>22</v>
      </c>
      <c r="CZ9" s="44" t="s">
        <v>32</v>
      </c>
      <c r="DA9" s="44" t="s">
        <v>22</v>
      </c>
      <c r="DB9" s="44" t="s">
        <v>32</v>
      </c>
      <c r="DC9" s="44" t="s">
        <v>22</v>
      </c>
      <c r="DD9" s="44" t="s">
        <v>32</v>
      </c>
      <c r="DE9" s="44" t="s">
        <v>22</v>
      </c>
      <c r="DF9" s="44" t="s">
        <v>32</v>
      </c>
      <c r="DG9" s="44" t="s">
        <v>22</v>
      </c>
      <c r="DH9" s="44" t="s">
        <v>32</v>
      </c>
      <c r="DI9" s="44" t="s">
        <v>22</v>
      </c>
      <c r="DJ9" s="44" t="s">
        <v>32</v>
      </c>
      <c r="DK9" s="44" t="s">
        <v>22</v>
      </c>
      <c r="DL9" s="44" t="s">
        <v>32</v>
      </c>
      <c r="DM9" s="46" t="s">
        <v>22</v>
      </c>
      <c r="DN9" s="46" t="s">
        <v>32</v>
      </c>
      <c r="DO9" s="46" t="s">
        <v>22</v>
      </c>
      <c r="DP9" s="46" t="s">
        <v>32</v>
      </c>
      <c r="DQ9" s="46" t="s">
        <v>22</v>
      </c>
      <c r="DR9" s="46" t="s">
        <v>32</v>
      </c>
      <c r="DS9" s="198" t="s">
        <v>40</v>
      </c>
      <c r="DT9" s="189"/>
      <c r="DU9" s="160" t="s">
        <v>40</v>
      </c>
      <c r="DV9" s="160"/>
      <c r="DW9" s="160" t="s">
        <v>40</v>
      </c>
      <c r="DX9" s="160"/>
      <c r="DY9" s="160" t="s">
        <v>40</v>
      </c>
      <c r="DZ9" s="160"/>
      <c r="EA9" s="160" t="s">
        <v>40</v>
      </c>
      <c r="EB9" s="160"/>
      <c r="EC9" s="160" t="s">
        <v>40</v>
      </c>
      <c r="ED9" s="160"/>
      <c r="EE9" s="160" t="s">
        <v>40</v>
      </c>
      <c r="EF9" s="160"/>
      <c r="EG9" s="160" t="s">
        <v>40</v>
      </c>
      <c r="EH9" s="201"/>
      <c r="EI9" s="178" t="s">
        <v>40</v>
      </c>
      <c r="EJ9" s="178"/>
      <c r="EK9" s="178" t="s">
        <v>40</v>
      </c>
      <c r="EL9" s="178"/>
      <c r="EM9" s="178" t="s">
        <v>40</v>
      </c>
      <c r="EN9" s="178"/>
    </row>
    <row r="10" spans="1:145" x14ac:dyDescent="0.25">
      <c r="A10" s="193"/>
      <c r="B10" s="196"/>
      <c r="C10" s="46" t="s">
        <v>30</v>
      </c>
      <c r="D10" s="46" t="s">
        <v>30</v>
      </c>
      <c r="E10" s="46" t="s">
        <v>33</v>
      </c>
      <c r="F10" s="46" t="s">
        <v>33</v>
      </c>
      <c r="G10" s="45" t="s">
        <v>6</v>
      </c>
      <c r="H10" s="44" t="s">
        <v>6</v>
      </c>
      <c r="I10" s="44" t="s">
        <v>6</v>
      </c>
      <c r="J10" s="44" t="s">
        <v>6</v>
      </c>
      <c r="K10" s="44" t="s">
        <v>6</v>
      </c>
      <c r="L10" s="44" t="s">
        <v>6</v>
      </c>
      <c r="M10" s="44" t="s">
        <v>6</v>
      </c>
      <c r="N10" s="44" t="s">
        <v>6</v>
      </c>
      <c r="O10" s="44" t="s">
        <v>6</v>
      </c>
      <c r="P10" s="44" t="s">
        <v>6</v>
      </c>
      <c r="Q10" s="44" t="s">
        <v>6</v>
      </c>
      <c r="R10" s="44" t="s">
        <v>6</v>
      </c>
      <c r="S10" s="44" t="s">
        <v>6</v>
      </c>
      <c r="T10" s="44" t="s">
        <v>6</v>
      </c>
      <c r="U10" s="46" t="s">
        <v>6</v>
      </c>
      <c r="V10" s="46" t="s">
        <v>6</v>
      </c>
      <c r="W10" s="46" t="s">
        <v>6</v>
      </c>
      <c r="X10" s="46" t="s">
        <v>6</v>
      </c>
      <c r="Y10" s="46" t="s">
        <v>6</v>
      </c>
      <c r="Z10" s="46" t="s">
        <v>6</v>
      </c>
      <c r="AA10" s="50" t="s">
        <v>30</v>
      </c>
      <c r="AB10" s="51" t="s">
        <v>30</v>
      </c>
      <c r="AC10" s="49" t="s">
        <v>33</v>
      </c>
      <c r="AD10" s="52" t="s">
        <v>33</v>
      </c>
      <c r="AE10" s="44" t="s">
        <v>6</v>
      </c>
      <c r="AF10" s="44" t="s">
        <v>6</v>
      </c>
      <c r="AG10" s="44" t="s">
        <v>6</v>
      </c>
      <c r="AH10" s="44" t="s">
        <v>6</v>
      </c>
      <c r="AI10" s="44" t="s">
        <v>6</v>
      </c>
      <c r="AJ10" s="44" t="s">
        <v>6</v>
      </c>
      <c r="AK10" s="44" t="s">
        <v>6</v>
      </c>
      <c r="AL10" s="44" t="s">
        <v>6</v>
      </c>
      <c r="AM10" s="44" t="s">
        <v>6</v>
      </c>
      <c r="AN10" s="44" t="s">
        <v>6</v>
      </c>
      <c r="AO10" s="44" t="s">
        <v>6</v>
      </c>
      <c r="AP10" s="44" t="s">
        <v>6</v>
      </c>
      <c r="AQ10" s="44" t="s">
        <v>6</v>
      </c>
      <c r="AR10" s="44" t="s">
        <v>6</v>
      </c>
      <c r="AS10" s="53" t="s">
        <v>6</v>
      </c>
      <c r="AT10" s="53" t="s">
        <v>6</v>
      </c>
      <c r="AU10" s="53" t="s">
        <v>6</v>
      </c>
      <c r="AV10" s="53" t="s">
        <v>6</v>
      </c>
      <c r="AW10" s="53" t="s">
        <v>6</v>
      </c>
      <c r="AX10" s="53" t="s">
        <v>6</v>
      </c>
      <c r="AY10" s="46" t="s">
        <v>30</v>
      </c>
      <c r="AZ10" s="46" t="s">
        <v>30</v>
      </c>
      <c r="BA10" s="46" t="s">
        <v>33</v>
      </c>
      <c r="BB10" s="46" t="s">
        <v>33</v>
      </c>
      <c r="BC10" s="45" t="s">
        <v>6</v>
      </c>
      <c r="BD10" s="44" t="s">
        <v>6</v>
      </c>
      <c r="BE10" s="44" t="s">
        <v>6</v>
      </c>
      <c r="BF10" s="44" t="s">
        <v>6</v>
      </c>
      <c r="BG10" s="44" t="s">
        <v>6</v>
      </c>
      <c r="BH10" s="44" t="s">
        <v>6</v>
      </c>
      <c r="BI10" s="44" t="s">
        <v>6</v>
      </c>
      <c r="BJ10" s="44" t="s">
        <v>6</v>
      </c>
      <c r="BK10" s="44" t="s">
        <v>6</v>
      </c>
      <c r="BL10" s="44" t="s">
        <v>6</v>
      </c>
      <c r="BM10" s="44" t="s">
        <v>6</v>
      </c>
      <c r="BN10" s="44" t="s">
        <v>6</v>
      </c>
      <c r="BO10" s="44" t="s">
        <v>6</v>
      </c>
      <c r="BP10" s="44" t="s">
        <v>6</v>
      </c>
      <c r="BQ10" s="46" t="s">
        <v>6</v>
      </c>
      <c r="BR10" s="46" t="s">
        <v>6</v>
      </c>
      <c r="BS10" s="46" t="s">
        <v>6</v>
      </c>
      <c r="BT10" s="46" t="s">
        <v>6</v>
      </c>
      <c r="BU10" s="46" t="s">
        <v>6</v>
      </c>
      <c r="BV10" s="46" t="s">
        <v>6</v>
      </c>
      <c r="BW10" s="50" t="s">
        <v>30</v>
      </c>
      <c r="BX10" s="51" t="s">
        <v>30</v>
      </c>
      <c r="BY10" s="49" t="s">
        <v>33</v>
      </c>
      <c r="BZ10" s="52" t="s">
        <v>33</v>
      </c>
      <c r="CA10" s="44" t="s">
        <v>6</v>
      </c>
      <c r="CB10" s="44" t="s">
        <v>6</v>
      </c>
      <c r="CC10" s="44" t="s">
        <v>6</v>
      </c>
      <c r="CD10" s="44" t="s">
        <v>6</v>
      </c>
      <c r="CE10" s="44" t="s">
        <v>6</v>
      </c>
      <c r="CF10" s="44" t="s">
        <v>6</v>
      </c>
      <c r="CG10" s="44" t="s">
        <v>6</v>
      </c>
      <c r="CH10" s="44" t="s">
        <v>6</v>
      </c>
      <c r="CI10" s="44" t="s">
        <v>6</v>
      </c>
      <c r="CJ10" s="44" t="s">
        <v>6</v>
      </c>
      <c r="CK10" s="44" t="s">
        <v>6</v>
      </c>
      <c r="CL10" s="44" t="s">
        <v>6</v>
      </c>
      <c r="CM10" s="44" t="s">
        <v>6</v>
      </c>
      <c r="CN10" s="44" t="s">
        <v>6</v>
      </c>
      <c r="CO10" s="53" t="s">
        <v>6</v>
      </c>
      <c r="CP10" s="53" t="s">
        <v>6</v>
      </c>
      <c r="CQ10" s="53" t="s">
        <v>6</v>
      </c>
      <c r="CR10" s="53" t="s">
        <v>6</v>
      </c>
      <c r="CS10" s="53" t="s">
        <v>6</v>
      </c>
      <c r="CT10" s="53" t="s">
        <v>6</v>
      </c>
      <c r="CU10" s="46" t="s">
        <v>30</v>
      </c>
      <c r="CV10" s="46" t="s">
        <v>30</v>
      </c>
      <c r="CW10" s="46" t="s">
        <v>33</v>
      </c>
      <c r="CX10" s="46" t="s">
        <v>33</v>
      </c>
      <c r="CY10" s="45" t="s">
        <v>6</v>
      </c>
      <c r="CZ10" s="44" t="s">
        <v>6</v>
      </c>
      <c r="DA10" s="44" t="s">
        <v>6</v>
      </c>
      <c r="DB10" s="44" t="s">
        <v>6</v>
      </c>
      <c r="DC10" s="44" t="s">
        <v>6</v>
      </c>
      <c r="DD10" s="44" t="s">
        <v>6</v>
      </c>
      <c r="DE10" s="44" t="s">
        <v>6</v>
      </c>
      <c r="DF10" s="44" t="s">
        <v>6</v>
      </c>
      <c r="DG10" s="44" t="s">
        <v>6</v>
      </c>
      <c r="DH10" s="44" t="s">
        <v>6</v>
      </c>
      <c r="DI10" s="44" t="s">
        <v>6</v>
      </c>
      <c r="DJ10" s="44" t="s">
        <v>6</v>
      </c>
      <c r="DK10" s="44" t="s">
        <v>6</v>
      </c>
      <c r="DL10" s="44" t="s">
        <v>6</v>
      </c>
      <c r="DM10" s="46" t="s">
        <v>6</v>
      </c>
      <c r="DN10" s="46" t="s">
        <v>6</v>
      </c>
      <c r="DO10" s="46" t="s">
        <v>6</v>
      </c>
      <c r="DP10" s="46" t="s">
        <v>6</v>
      </c>
      <c r="DQ10" s="46" t="s">
        <v>6</v>
      </c>
      <c r="DR10" s="46" t="s">
        <v>6</v>
      </c>
      <c r="DS10" s="54" t="s">
        <v>31</v>
      </c>
      <c r="DT10" s="55" t="s">
        <v>33</v>
      </c>
      <c r="DU10" s="75" t="s">
        <v>31</v>
      </c>
      <c r="DV10" s="75" t="s">
        <v>33</v>
      </c>
      <c r="DW10" s="75" t="s">
        <v>31</v>
      </c>
      <c r="DX10" s="75" t="s">
        <v>33</v>
      </c>
      <c r="DY10" s="75" t="s">
        <v>31</v>
      </c>
      <c r="DZ10" s="75" t="s">
        <v>33</v>
      </c>
      <c r="EA10" s="75" t="s">
        <v>31</v>
      </c>
      <c r="EB10" s="75" t="s">
        <v>33</v>
      </c>
      <c r="EC10" s="75" t="s">
        <v>31</v>
      </c>
      <c r="ED10" s="75" t="s">
        <v>33</v>
      </c>
      <c r="EE10" s="75" t="s">
        <v>31</v>
      </c>
      <c r="EF10" s="75" t="s">
        <v>33</v>
      </c>
      <c r="EG10" s="75" t="s">
        <v>31</v>
      </c>
      <c r="EH10" s="76" t="s">
        <v>33</v>
      </c>
      <c r="EI10" s="74" t="s">
        <v>31</v>
      </c>
      <c r="EJ10" s="74" t="s">
        <v>33</v>
      </c>
      <c r="EK10" s="74" t="s">
        <v>31</v>
      </c>
      <c r="EL10" s="74" t="s">
        <v>33</v>
      </c>
      <c r="EM10" s="74" t="s">
        <v>31</v>
      </c>
      <c r="EN10" s="74" t="s">
        <v>33</v>
      </c>
    </row>
    <row r="11" spans="1:145" ht="14.1" customHeight="1" x14ac:dyDescent="0.25">
      <c r="A11" s="154" t="s">
        <v>1</v>
      </c>
      <c r="B11" s="5" t="s">
        <v>5</v>
      </c>
      <c r="C11" s="6" t="e">
        <f>SUM(#REF!)</f>
        <v>#REF!</v>
      </c>
      <c r="D11" s="7" t="e">
        <f>SUM(#REF!)</f>
        <v>#REF!</v>
      </c>
      <c r="E11" s="58" t="str">
        <f t="shared" ref="E11:E19" si="0">IFERROR((C11/$C$27*100),"")</f>
        <v/>
      </c>
      <c r="F11" s="58" t="str">
        <f t="shared" ref="F11:F19" si="1">IFERROR((D11/$D$27*100),"")</f>
        <v/>
      </c>
      <c r="G11" s="8"/>
      <c r="H11" s="8" t="e">
        <f>SUM(#REF!)</f>
        <v>#REF!</v>
      </c>
      <c r="I11" s="8"/>
      <c r="J11" s="8" t="e">
        <f>SUM(#REF!)</f>
        <v>#REF!</v>
      </c>
      <c r="K11" s="8"/>
      <c r="L11" s="8" t="e">
        <f>SUM(#REF!)</f>
        <v>#REF!</v>
      </c>
      <c r="M11" s="8"/>
      <c r="N11" s="8" t="e">
        <f>SUM(#REF!)</f>
        <v>#REF!</v>
      </c>
      <c r="O11" s="8"/>
      <c r="P11" s="8" t="e">
        <f>SUM(#REF!)</f>
        <v>#REF!</v>
      </c>
      <c r="Q11" s="8"/>
      <c r="R11" s="8" t="e">
        <f>SUM(#REF!)</f>
        <v>#REF!</v>
      </c>
      <c r="S11" s="8"/>
      <c r="T11" s="8"/>
      <c r="U11" s="8" t="e">
        <f>SUM(#REF!)</f>
        <v>#REF!</v>
      </c>
      <c r="V11" s="8" t="e">
        <f>SUM(#REF!)</f>
        <v>#REF!</v>
      </c>
      <c r="W11" s="8" t="e">
        <f>SUM(#REF!)</f>
        <v>#REF!</v>
      </c>
      <c r="X11" s="8" t="e">
        <f>SUM(#REF!)</f>
        <v>#REF!</v>
      </c>
      <c r="Y11" s="8" t="e">
        <f>SUM(#REF!)</f>
        <v>#REF!</v>
      </c>
      <c r="Z11" s="9" t="e">
        <f>SUM(#REF!)</f>
        <v>#REF!</v>
      </c>
      <c r="AA11" s="6" t="e">
        <f>SUM(#REF!)</f>
        <v>#REF!</v>
      </c>
      <c r="AB11" s="7" t="e">
        <f>SUM(#REF!)</f>
        <v>#REF!</v>
      </c>
      <c r="AC11" s="61" t="str">
        <f t="shared" ref="AC11:AC19" si="2">IFERROR((AA11/$C$27*100),"")</f>
        <v/>
      </c>
      <c r="AD11" s="61" t="str">
        <f t="shared" ref="AD11:AD19" si="3">IFERROR((AB11/$D$27*100),"")</f>
        <v/>
      </c>
      <c r="AE11" s="8"/>
      <c r="AF11" s="8" t="e">
        <f>SUM(#REF!)</f>
        <v>#REF!</v>
      </c>
      <c r="AG11" s="8"/>
      <c r="AH11" s="8" t="e">
        <f>SUM(#REF!)</f>
        <v>#REF!</v>
      </c>
      <c r="AI11" s="8"/>
      <c r="AJ11" s="8" t="e">
        <f>SUM(#REF!)</f>
        <v>#REF!</v>
      </c>
      <c r="AK11" s="8"/>
      <c r="AL11" s="8" t="e">
        <f>SUM(#REF!)</f>
        <v>#REF!</v>
      </c>
      <c r="AM11" s="8"/>
      <c r="AN11" s="8" t="e">
        <f>SUM(#REF!)</f>
        <v>#REF!</v>
      </c>
      <c r="AO11" s="8"/>
      <c r="AP11" s="8" t="e">
        <f>SUM(#REF!)</f>
        <v>#REF!</v>
      </c>
      <c r="AQ11" s="8"/>
      <c r="AR11" s="8"/>
      <c r="AS11" s="8" t="e">
        <f>SUM(#REF!)</f>
        <v>#REF!</v>
      </c>
      <c r="AT11" s="8" t="e">
        <f>SUM(#REF!)</f>
        <v>#REF!</v>
      </c>
      <c r="AU11" s="8" t="e">
        <f>SUM(#REF!)</f>
        <v>#REF!</v>
      </c>
      <c r="AV11" s="8" t="e">
        <f>SUM(#REF!)</f>
        <v>#REF!</v>
      </c>
      <c r="AW11" s="8" t="e">
        <f>SUM(#REF!)</f>
        <v>#REF!</v>
      </c>
      <c r="AX11" s="9" t="e">
        <f>SUM(#REF!)</f>
        <v>#REF!</v>
      </c>
      <c r="AY11" s="6" t="e">
        <f>SUM(#REF!)</f>
        <v>#REF!</v>
      </c>
      <c r="AZ11" s="7" t="e">
        <f>SUM(#REF!)</f>
        <v>#REF!</v>
      </c>
      <c r="BA11" s="61" t="str">
        <f t="shared" ref="BA11:BA19" si="4">IFERROR((AY11/$C$27*100),"")</f>
        <v/>
      </c>
      <c r="BB11" s="61" t="str">
        <f t="shared" ref="BB11:BB19" si="5">IFERROR((AZ11/$D$27*100),"")</f>
        <v/>
      </c>
      <c r="BC11" s="8"/>
      <c r="BD11" s="8" t="e">
        <f>SUM(#REF!)</f>
        <v>#REF!</v>
      </c>
      <c r="BE11" s="8"/>
      <c r="BF11" s="8" t="e">
        <f>SUM(#REF!)</f>
        <v>#REF!</v>
      </c>
      <c r="BG11" s="8"/>
      <c r="BH11" s="8" t="e">
        <f>SUM(#REF!)</f>
        <v>#REF!</v>
      </c>
      <c r="BI11" s="8"/>
      <c r="BJ11" s="8" t="e">
        <f>SUM(#REF!)</f>
        <v>#REF!</v>
      </c>
      <c r="BK11" s="8"/>
      <c r="BL11" s="8" t="e">
        <f>SUM(#REF!)</f>
        <v>#REF!</v>
      </c>
      <c r="BM11" s="8"/>
      <c r="BN11" s="8" t="e">
        <f>SUM(#REF!)</f>
        <v>#REF!</v>
      </c>
      <c r="BO11" s="8"/>
      <c r="BP11" s="8"/>
      <c r="BQ11" s="8" t="e">
        <f>SUM(#REF!)</f>
        <v>#REF!</v>
      </c>
      <c r="BR11" s="8" t="e">
        <f>SUM(#REF!)</f>
        <v>#REF!</v>
      </c>
      <c r="BS11" s="8" t="e">
        <f>SUM(#REF!)</f>
        <v>#REF!</v>
      </c>
      <c r="BT11" s="8" t="e">
        <f>SUM(#REF!)</f>
        <v>#REF!</v>
      </c>
      <c r="BU11" s="8" t="e">
        <f>SUM(#REF!)</f>
        <v>#REF!</v>
      </c>
      <c r="BV11" s="9" t="e">
        <f>SUM(#REF!)</f>
        <v>#REF!</v>
      </c>
      <c r="BW11" s="6" t="e">
        <f>SUM(#REF!)</f>
        <v>#REF!</v>
      </c>
      <c r="BX11" s="7" t="e">
        <f>SUM(#REF!)</f>
        <v>#REF!</v>
      </c>
      <c r="BY11" s="61" t="str">
        <f t="shared" ref="BY11:BY19" si="6">IFERROR((BW11/$C$27*100),"")</f>
        <v/>
      </c>
      <c r="BZ11" s="7" t="str">
        <f t="shared" ref="BZ11:BZ19" si="7">IFERROR((BX11/$D$27*100),"")</f>
        <v/>
      </c>
      <c r="CA11" s="8"/>
      <c r="CB11" s="8" t="e">
        <f>SUM(#REF!)</f>
        <v>#REF!</v>
      </c>
      <c r="CC11" s="8"/>
      <c r="CD11" s="8" t="e">
        <f>SUM(#REF!)</f>
        <v>#REF!</v>
      </c>
      <c r="CE11" s="8"/>
      <c r="CF11" s="8" t="e">
        <f>SUM(#REF!)</f>
        <v>#REF!</v>
      </c>
      <c r="CG11" s="8"/>
      <c r="CH11" s="8" t="e">
        <f>SUM(#REF!)</f>
        <v>#REF!</v>
      </c>
      <c r="CI11" s="8"/>
      <c r="CJ11" s="8" t="e">
        <f>SUM(#REF!)</f>
        <v>#REF!</v>
      </c>
      <c r="CK11" s="8"/>
      <c r="CL11" s="8" t="e">
        <f>SUM(#REF!)</f>
        <v>#REF!</v>
      </c>
      <c r="CM11" s="8"/>
      <c r="CN11" s="8"/>
      <c r="CO11" s="8" t="e">
        <f>SUM(#REF!)</f>
        <v>#REF!</v>
      </c>
      <c r="CP11" s="8" t="e">
        <f>SUM(#REF!)</f>
        <v>#REF!</v>
      </c>
      <c r="CQ11" s="8" t="e">
        <f>SUM(#REF!)</f>
        <v>#REF!</v>
      </c>
      <c r="CR11" s="8" t="e">
        <f>SUM(#REF!)</f>
        <v>#REF!</v>
      </c>
      <c r="CS11" s="8" t="e">
        <f>SUM(#REF!)</f>
        <v>#REF!</v>
      </c>
      <c r="CT11" s="9" t="e">
        <f>SUM(#REF!)</f>
        <v>#REF!</v>
      </c>
      <c r="CU11" s="6">
        <v>947.74999999999989</v>
      </c>
      <c r="CV11" s="7"/>
      <c r="CW11" s="61"/>
      <c r="CX11" s="61" t="str">
        <f t="shared" ref="CX11:CX19" si="8">IFERROR((CV11/$CV$27*100),"")</f>
        <v/>
      </c>
      <c r="CY11" s="8">
        <f>DM11</f>
        <v>2879406.36</v>
      </c>
      <c r="CZ11" s="7"/>
      <c r="DA11" s="8">
        <v>1973271.4683321479</v>
      </c>
      <c r="DB11" s="8"/>
      <c r="DC11" s="8">
        <f>CY11</f>
        <v>2879406.36</v>
      </c>
      <c r="DD11" s="8"/>
      <c r="DE11" s="8">
        <f>DA11</f>
        <v>1973271.4683321479</v>
      </c>
      <c r="DF11" s="8"/>
      <c r="DG11" s="8"/>
      <c r="DH11" s="8"/>
      <c r="DI11" s="8"/>
      <c r="DJ11" s="8"/>
      <c r="DK11" s="8"/>
      <c r="DL11" s="8"/>
      <c r="DM11" s="28">
        <v>2879406.36</v>
      </c>
      <c r="DN11" s="8"/>
      <c r="DO11" s="8">
        <v>2879406.36</v>
      </c>
      <c r="DP11" s="8"/>
      <c r="DQ11" s="8"/>
      <c r="DR11" s="40"/>
      <c r="DS11" s="19"/>
      <c r="DT11" s="65">
        <f t="shared" ref="DT11:DT27" si="9">IFERROR((CV11/CU11*100),"")</f>
        <v>0</v>
      </c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65"/>
      <c r="EK11" s="22"/>
      <c r="EL11" s="65"/>
      <c r="EM11" s="22"/>
      <c r="EN11" s="70"/>
    </row>
    <row r="12" spans="1:145" ht="14.1" customHeight="1" x14ac:dyDescent="0.25">
      <c r="A12" s="154"/>
      <c r="B12" s="5" t="s">
        <v>45</v>
      </c>
      <c r="C12" s="6" t="e">
        <f>SUM(#REF!)</f>
        <v>#REF!</v>
      </c>
      <c r="D12" s="7" t="e">
        <f>SUM(#REF!)</f>
        <v>#REF!</v>
      </c>
      <c r="E12" s="58" t="str">
        <f t="shared" si="0"/>
        <v/>
      </c>
      <c r="F12" s="58" t="str">
        <f t="shared" si="1"/>
        <v/>
      </c>
      <c r="G12" s="8"/>
      <c r="H12" s="8" t="e">
        <f>SUM(#REF!)</f>
        <v>#REF!</v>
      </c>
      <c r="I12" s="8"/>
      <c r="J12" s="8" t="e">
        <f>SUM(#REF!)</f>
        <v>#REF!</v>
      </c>
      <c r="K12" s="8"/>
      <c r="L12" s="8" t="e">
        <f>SUM(#REF!)</f>
        <v>#REF!</v>
      </c>
      <c r="M12" s="8"/>
      <c r="N12" s="8" t="e">
        <f>SUM(#REF!)</f>
        <v>#REF!</v>
      </c>
      <c r="O12" s="8"/>
      <c r="P12" s="8" t="e">
        <f>SUM(#REF!)</f>
        <v>#REF!</v>
      </c>
      <c r="Q12" s="8"/>
      <c r="R12" s="8" t="e">
        <f>SUM(#REF!)</f>
        <v>#REF!</v>
      </c>
      <c r="S12" s="8"/>
      <c r="T12" s="8"/>
      <c r="U12" s="8" t="e">
        <f>SUM(#REF!)</f>
        <v>#REF!</v>
      </c>
      <c r="V12" s="8" t="e">
        <f>SUM(#REF!)</f>
        <v>#REF!</v>
      </c>
      <c r="W12" s="8" t="e">
        <f>SUM(#REF!)</f>
        <v>#REF!</v>
      </c>
      <c r="X12" s="8" t="e">
        <f>SUM(#REF!)</f>
        <v>#REF!</v>
      </c>
      <c r="Y12" s="8">
        <v>0</v>
      </c>
      <c r="Z12" s="9" t="e">
        <f>SUM(#REF!)</f>
        <v>#REF!</v>
      </c>
      <c r="AA12" s="6" t="e">
        <f>SUM(#REF!)</f>
        <v>#REF!</v>
      </c>
      <c r="AB12" s="7" t="e">
        <f>SUM(#REF!)</f>
        <v>#REF!</v>
      </c>
      <c r="AC12" s="61" t="str">
        <f t="shared" si="2"/>
        <v/>
      </c>
      <c r="AD12" s="61" t="str">
        <f t="shared" si="3"/>
        <v/>
      </c>
      <c r="AE12" s="8"/>
      <c r="AF12" s="8" t="e">
        <f>SUM(#REF!)</f>
        <v>#REF!</v>
      </c>
      <c r="AG12" s="8"/>
      <c r="AH12" s="8" t="e">
        <f>SUM(#REF!)</f>
        <v>#REF!</v>
      </c>
      <c r="AI12" s="8"/>
      <c r="AJ12" s="8" t="e">
        <f>SUM(#REF!)</f>
        <v>#REF!</v>
      </c>
      <c r="AK12" s="8"/>
      <c r="AL12" s="8" t="e">
        <f>SUM(#REF!)</f>
        <v>#REF!</v>
      </c>
      <c r="AM12" s="8"/>
      <c r="AN12" s="8" t="e">
        <f>SUM(#REF!)</f>
        <v>#REF!</v>
      </c>
      <c r="AO12" s="8"/>
      <c r="AP12" s="8" t="e">
        <f>SUM(#REF!)</f>
        <v>#REF!</v>
      </c>
      <c r="AQ12" s="8"/>
      <c r="AR12" s="8"/>
      <c r="AS12" s="8" t="e">
        <f>SUM(#REF!)</f>
        <v>#REF!</v>
      </c>
      <c r="AT12" s="8" t="e">
        <f>SUM(#REF!)</f>
        <v>#REF!</v>
      </c>
      <c r="AU12" s="8" t="e">
        <f>SUM(#REF!)</f>
        <v>#REF!</v>
      </c>
      <c r="AV12" s="8" t="e">
        <f>SUM(#REF!)</f>
        <v>#REF!</v>
      </c>
      <c r="AW12" s="8">
        <v>0</v>
      </c>
      <c r="AX12" s="9" t="e">
        <f>SUM(#REF!)</f>
        <v>#REF!</v>
      </c>
      <c r="AY12" s="6" t="e">
        <f>SUM(#REF!)</f>
        <v>#REF!</v>
      </c>
      <c r="AZ12" s="7" t="e">
        <f>SUM(#REF!)</f>
        <v>#REF!</v>
      </c>
      <c r="BA12" s="61" t="str">
        <f t="shared" si="4"/>
        <v/>
      </c>
      <c r="BB12" s="61" t="str">
        <f t="shared" si="5"/>
        <v/>
      </c>
      <c r="BC12" s="8"/>
      <c r="BD12" s="8" t="e">
        <f>SUM(#REF!)</f>
        <v>#REF!</v>
      </c>
      <c r="BE12" s="8"/>
      <c r="BF12" s="8" t="e">
        <f>SUM(#REF!)</f>
        <v>#REF!</v>
      </c>
      <c r="BG12" s="8"/>
      <c r="BH12" s="8" t="e">
        <f>SUM(#REF!)</f>
        <v>#REF!</v>
      </c>
      <c r="BI12" s="8"/>
      <c r="BJ12" s="8" t="e">
        <f>SUM(#REF!)</f>
        <v>#REF!</v>
      </c>
      <c r="BK12" s="8"/>
      <c r="BL12" s="8" t="e">
        <f>SUM(#REF!)</f>
        <v>#REF!</v>
      </c>
      <c r="BM12" s="8"/>
      <c r="BN12" s="8" t="e">
        <f>SUM(#REF!)</f>
        <v>#REF!</v>
      </c>
      <c r="BO12" s="8"/>
      <c r="BP12" s="8"/>
      <c r="BQ12" s="8" t="e">
        <f>SUM(#REF!)</f>
        <v>#REF!</v>
      </c>
      <c r="BR12" s="8" t="e">
        <f>SUM(#REF!)</f>
        <v>#REF!</v>
      </c>
      <c r="BS12" s="8" t="e">
        <f>SUM(#REF!)</f>
        <v>#REF!</v>
      </c>
      <c r="BT12" s="8" t="e">
        <f>SUM(#REF!)</f>
        <v>#REF!</v>
      </c>
      <c r="BU12" s="8">
        <v>0</v>
      </c>
      <c r="BV12" s="9" t="e">
        <f>SUM(#REF!)</f>
        <v>#REF!</v>
      </c>
      <c r="BW12" s="6" t="e">
        <f>SUM(#REF!)</f>
        <v>#REF!</v>
      </c>
      <c r="BX12" s="7" t="e">
        <f>SUM(#REF!)</f>
        <v>#REF!</v>
      </c>
      <c r="BY12" s="61" t="str">
        <f t="shared" si="6"/>
        <v/>
      </c>
      <c r="BZ12" s="7" t="str">
        <f t="shared" si="7"/>
        <v/>
      </c>
      <c r="CA12" s="8"/>
      <c r="CB12" s="8" t="e">
        <f>SUM(#REF!)</f>
        <v>#REF!</v>
      </c>
      <c r="CC12" s="8"/>
      <c r="CD12" s="8" t="e">
        <f>SUM(#REF!)</f>
        <v>#REF!</v>
      </c>
      <c r="CE12" s="8"/>
      <c r="CF12" s="8" t="e">
        <f>SUM(#REF!)</f>
        <v>#REF!</v>
      </c>
      <c r="CG12" s="8"/>
      <c r="CH12" s="8" t="e">
        <f>SUM(#REF!)</f>
        <v>#REF!</v>
      </c>
      <c r="CI12" s="8"/>
      <c r="CJ12" s="8" t="e">
        <f>SUM(#REF!)</f>
        <v>#REF!</v>
      </c>
      <c r="CK12" s="8"/>
      <c r="CL12" s="8" t="e">
        <f>SUM(#REF!)</f>
        <v>#REF!</v>
      </c>
      <c r="CM12" s="8"/>
      <c r="CN12" s="8"/>
      <c r="CO12" s="8" t="e">
        <f>SUM(#REF!)</f>
        <v>#REF!</v>
      </c>
      <c r="CP12" s="8" t="e">
        <f>SUM(#REF!)</f>
        <v>#REF!</v>
      </c>
      <c r="CQ12" s="8" t="e">
        <f>SUM(#REF!)</f>
        <v>#REF!</v>
      </c>
      <c r="CR12" s="8" t="e">
        <f>SUM(#REF!)</f>
        <v>#REF!</v>
      </c>
      <c r="CS12" s="8">
        <v>0</v>
      </c>
      <c r="CT12" s="9" t="e">
        <f>SUM(#REF!)</f>
        <v>#REF!</v>
      </c>
      <c r="CU12" s="6">
        <v>564.93333333333317</v>
      </c>
      <c r="CV12" s="7"/>
      <c r="CW12" s="61"/>
      <c r="CX12" s="61" t="str">
        <f t="shared" si="8"/>
        <v/>
      </c>
      <c r="CY12" s="8">
        <f t="shared" ref="CY12:CY19" si="10">DM12</f>
        <v>2110931.5300000003</v>
      </c>
      <c r="CZ12" s="7"/>
      <c r="DA12" s="8">
        <v>1446631.8535712787</v>
      </c>
      <c r="DB12" s="8"/>
      <c r="DC12" s="8">
        <f t="shared" ref="DC12:DC25" si="11">CY12</f>
        <v>2110931.5300000003</v>
      </c>
      <c r="DD12" s="8"/>
      <c r="DE12" s="8">
        <f t="shared" ref="DE12:DE25" si="12">DA12</f>
        <v>1446631.8535712787</v>
      </c>
      <c r="DF12" s="8"/>
      <c r="DG12" s="8"/>
      <c r="DH12" s="8"/>
      <c r="DI12" s="8"/>
      <c r="DJ12" s="8"/>
      <c r="DK12" s="8"/>
      <c r="DL12" s="8"/>
      <c r="DM12" s="28">
        <v>2110931.5300000003</v>
      </c>
      <c r="DN12" s="8"/>
      <c r="DO12" s="8">
        <v>2110931.5300000003</v>
      </c>
      <c r="DP12" s="8"/>
      <c r="DQ12" s="8"/>
      <c r="DR12" s="41"/>
      <c r="DS12" s="19"/>
      <c r="DT12" s="65">
        <f t="shared" si="9"/>
        <v>0</v>
      </c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65"/>
      <c r="EK12" s="22"/>
      <c r="EL12" s="65"/>
      <c r="EM12" s="22"/>
      <c r="EN12" s="71"/>
    </row>
    <row r="13" spans="1:145" s="32" customFormat="1" ht="13.5" customHeight="1" x14ac:dyDescent="0.25">
      <c r="A13" s="154"/>
      <c r="B13" s="25" t="s">
        <v>4</v>
      </c>
      <c r="C13" s="26" t="e">
        <f>SUM(#REF!)</f>
        <v>#REF!</v>
      </c>
      <c r="D13" s="27" t="e">
        <f>SUM(#REF!)</f>
        <v>#REF!</v>
      </c>
      <c r="E13" s="59" t="str">
        <f t="shared" si="0"/>
        <v/>
      </c>
      <c r="F13" s="59" t="str">
        <f t="shared" si="1"/>
        <v/>
      </c>
      <c r="G13" s="8"/>
      <c r="H13" s="8" t="e">
        <f>SUM(#REF!)</f>
        <v>#REF!</v>
      </c>
      <c r="I13" s="8"/>
      <c r="J13" s="8" t="e">
        <f>SUM(#REF!)</f>
        <v>#REF!</v>
      </c>
      <c r="K13" s="8"/>
      <c r="L13" s="8" t="e">
        <f>SUM(#REF!)</f>
        <v>#REF!</v>
      </c>
      <c r="M13" s="8"/>
      <c r="N13" s="8" t="e">
        <f>SUM(#REF!)</f>
        <v>#REF!</v>
      </c>
      <c r="O13" s="8"/>
      <c r="P13" s="8" t="e">
        <f>SUM(#REF!)</f>
        <v>#REF!</v>
      </c>
      <c r="Q13" s="8"/>
      <c r="R13" s="8" t="e">
        <f>SUM(#REF!)</f>
        <v>#REF!</v>
      </c>
      <c r="S13" s="8"/>
      <c r="T13" s="8"/>
      <c r="U13" s="28" t="e">
        <f>SUM(#REF!)</f>
        <v>#REF!</v>
      </c>
      <c r="V13" s="28" t="e">
        <f>SUM(#REF!)</f>
        <v>#REF!</v>
      </c>
      <c r="W13" s="28" t="e">
        <f>SUM(#REF!)</f>
        <v>#REF!</v>
      </c>
      <c r="X13" s="28" t="e">
        <f>SUM(#REF!)</f>
        <v>#REF!</v>
      </c>
      <c r="Y13" s="29" t="e">
        <f>SUM(#REF!)</f>
        <v>#REF!</v>
      </c>
      <c r="Z13" s="29" t="e">
        <f>SUM(#REF!)</f>
        <v>#REF!</v>
      </c>
      <c r="AA13" s="26" t="e">
        <f>SUM(#REF!)</f>
        <v>#REF!</v>
      </c>
      <c r="AB13" s="27" t="e">
        <f>SUM(#REF!)</f>
        <v>#REF!</v>
      </c>
      <c r="AC13" s="62" t="str">
        <f t="shared" si="2"/>
        <v/>
      </c>
      <c r="AD13" s="62" t="str">
        <f t="shared" si="3"/>
        <v/>
      </c>
      <c r="AE13" s="8"/>
      <c r="AF13" s="8" t="e">
        <f>SUM(#REF!)</f>
        <v>#REF!</v>
      </c>
      <c r="AG13" s="8"/>
      <c r="AH13" s="8" t="e">
        <f>SUM(#REF!)</f>
        <v>#REF!</v>
      </c>
      <c r="AI13" s="8"/>
      <c r="AJ13" s="8" t="e">
        <f>SUM(#REF!)</f>
        <v>#REF!</v>
      </c>
      <c r="AK13" s="8"/>
      <c r="AL13" s="8" t="e">
        <f>SUM(#REF!)</f>
        <v>#REF!</v>
      </c>
      <c r="AM13" s="8"/>
      <c r="AN13" s="8" t="e">
        <f>SUM(#REF!)</f>
        <v>#REF!</v>
      </c>
      <c r="AO13" s="8"/>
      <c r="AP13" s="8" t="e">
        <f>SUM(#REF!)</f>
        <v>#REF!</v>
      </c>
      <c r="AQ13" s="8"/>
      <c r="AR13" s="8"/>
      <c r="AS13" s="28" t="e">
        <f>SUM(#REF!)</f>
        <v>#REF!</v>
      </c>
      <c r="AT13" s="28" t="e">
        <f>SUM(#REF!)</f>
        <v>#REF!</v>
      </c>
      <c r="AU13" s="28" t="e">
        <f>SUM(#REF!)</f>
        <v>#REF!</v>
      </c>
      <c r="AV13" s="28" t="e">
        <f>SUM(#REF!)</f>
        <v>#REF!</v>
      </c>
      <c r="AW13" s="28" t="e">
        <f>SUM(#REF!)</f>
        <v>#REF!</v>
      </c>
      <c r="AX13" s="29" t="e">
        <f>SUM(#REF!)</f>
        <v>#REF!</v>
      </c>
      <c r="AY13" s="26" t="e">
        <f>SUM(#REF!)</f>
        <v>#REF!</v>
      </c>
      <c r="AZ13" s="27" t="e">
        <f>SUM(#REF!)</f>
        <v>#REF!</v>
      </c>
      <c r="BA13" s="62" t="str">
        <f t="shared" si="4"/>
        <v/>
      </c>
      <c r="BB13" s="62" t="str">
        <f t="shared" si="5"/>
        <v/>
      </c>
      <c r="BC13" s="8"/>
      <c r="BD13" s="8" t="e">
        <f>SUM(#REF!)</f>
        <v>#REF!</v>
      </c>
      <c r="BE13" s="8"/>
      <c r="BF13" s="8" t="e">
        <f>SUM(#REF!)</f>
        <v>#REF!</v>
      </c>
      <c r="BG13" s="8"/>
      <c r="BH13" s="8" t="e">
        <f>SUM(#REF!)</f>
        <v>#REF!</v>
      </c>
      <c r="BI13" s="8"/>
      <c r="BJ13" s="8" t="e">
        <f>SUM(#REF!)</f>
        <v>#REF!</v>
      </c>
      <c r="BK13" s="8"/>
      <c r="BL13" s="8" t="e">
        <f>SUM(#REF!)</f>
        <v>#REF!</v>
      </c>
      <c r="BM13" s="8"/>
      <c r="BN13" s="8" t="e">
        <f>SUM(#REF!)</f>
        <v>#REF!</v>
      </c>
      <c r="BO13" s="8"/>
      <c r="BP13" s="8"/>
      <c r="BQ13" s="28" t="e">
        <f>SUM(#REF!)</f>
        <v>#REF!</v>
      </c>
      <c r="BR13" s="28" t="e">
        <f>SUM(#REF!)</f>
        <v>#REF!</v>
      </c>
      <c r="BS13" s="28" t="e">
        <f>SUM(#REF!)</f>
        <v>#REF!</v>
      </c>
      <c r="BT13" s="28" t="e">
        <f>SUM(#REF!)</f>
        <v>#REF!</v>
      </c>
      <c r="BU13" s="28" t="e">
        <f>SUM(#REF!)</f>
        <v>#REF!</v>
      </c>
      <c r="BV13" s="29" t="e">
        <f>SUM(#REF!)</f>
        <v>#REF!</v>
      </c>
      <c r="BW13" s="26" t="e">
        <f>SUM(#REF!)</f>
        <v>#REF!</v>
      </c>
      <c r="BX13" s="27" t="e">
        <f>SUM(#REF!)</f>
        <v>#REF!</v>
      </c>
      <c r="BY13" s="62" t="str">
        <f t="shared" si="6"/>
        <v/>
      </c>
      <c r="BZ13" s="27" t="str">
        <f t="shared" si="7"/>
        <v/>
      </c>
      <c r="CA13" s="8"/>
      <c r="CB13" s="8" t="e">
        <f>SUM(#REF!)</f>
        <v>#REF!</v>
      </c>
      <c r="CC13" s="8"/>
      <c r="CD13" s="8" t="e">
        <f>SUM(#REF!)</f>
        <v>#REF!</v>
      </c>
      <c r="CE13" s="8"/>
      <c r="CF13" s="8" t="e">
        <f>SUM(#REF!)</f>
        <v>#REF!</v>
      </c>
      <c r="CG13" s="8"/>
      <c r="CH13" s="8" t="e">
        <f>SUM(#REF!)</f>
        <v>#REF!</v>
      </c>
      <c r="CI13" s="8"/>
      <c r="CJ13" s="8" t="e">
        <f>SUM(#REF!)</f>
        <v>#REF!</v>
      </c>
      <c r="CK13" s="8"/>
      <c r="CL13" s="8" t="e">
        <f>SUM(#REF!)</f>
        <v>#REF!</v>
      </c>
      <c r="CM13" s="8"/>
      <c r="CN13" s="8"/>
      <c r="CO13" s="28" t="e">
        <f>SUM(#REF!)</f>
        <v>#REF!</v>
      </c>
      <c r="CP13" s="28" t="e">
        <f>SUM(#REF!)</f>
        <v>#REF!</v>
      </c>
      <c r="CQ13" s="28" t="e">
        <f>SUM(#REF!)</f>
        <v>#REF!</v>
      </c>
      <c r="CR13" s="28" t="e">
        <f>SUM(#REF!)</f>
        <v>#REF!</v>
      </c>
      <c r="CS13" s="28" t="e">
        <f>SUM(#REF!)</f>
        <v>#REF!</v>
      </c>
      <c r="CT13" s="29" t="e">
        <f>SUM(#REF!)</f>
        <v>#REF!</v>
      </c>
      <c r="CU13" s="26">
        <v>864.7</v>
      </c>
      <c r="CV13" s="27"/>
      <c r="CW13" s="62"/>
      <c r="CX13" s="62" t="str">
        <f t="shared" si="8"/>
        <v/>
      </c>
      <c r="CY13" s="8">
        <f t="shared" si="10"/>
        <v>2274045</v>
      </c>
      <c r="CZ13" s="27"/>
      <c r="DA13" s="8">
        <v>1558414.3240564973</v>
      </c>
      <c r="DB13" s="28"/>
      <c r="DC13" s="8">
        <f>CY13-DG13</f>
        <v>2238717.2692240626</v>
      </c>
      <c r="DD13" s="8"/>
      <c r="DE13" s="8">
        <f>DA13-DI13</f>
        <v>1534204.054832435</v>
      </c>
      <c r="DF13" s="8"/>
      <c r="DG13" s="8">
        <f>CY13/(CY13+DA13)*DQ13</f>
        <v>35327.730775937671</v>
      </c>
      <c r="DH13" s="8"/>
      <c r="DI13" s="8">
        <f>DQ13-DG13</f>
        <v>24210.269224062329</v>
      </c>
      <c r="DJ13" s="8"/>
      <c r="DK13" s="8"/>
      <c r="DL13" s="8"/>
      <c r="DM13" s="28">
        <v>2274045</v>
      </c>
      <c r="DN13" s="28"/>
      <c r="DO13" s="8">
        <v>2214507</v>
      </c>
      <c r="DP13" s="8"/>
      <c r="DQ13" s="28">
        <v>59538</v>
      </c>
      <c r="DR13" s="42"/>
      <c r="DS13" s="30"/>
      <c r="DT13" s="66">
        <f t="shared" si="9"/>
        <v>0</v>
      </c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66"/>
      <c r="EK13" s="31"/>
      <c r="EL13" s="66"/>
      <c r="EM13" s="31"/>
      <c r="EN13" s="72"/>
    </row>
    <row r="14" spans="1:145" s="32" customFormat="1" ht="13.5" customHeight="1" x14ac:dyDescent="0.25">
      <c r="A14" s="154"/>
      <c r="B14" s="25" t="s">
        <v>46</v>
      </c>
      <c r="C14" s="26" t="e">
        <f>SUM(#REF!)</f>
        <v>#REF!</v>
      </c>
      <c r="D14" s="27" t="e">
        <f>SUM(#REF!)</f>
        <v>#REF!</v>
      </c>
      <c r="E14" s="59" t="str">
        <f t="shared" si="0"/>
        <v/>
      </c>
      <c r="F14" s="59" t="str">
        <f t="shared" si="1"/>
        <v/>
      </c>
      <c r="G14" s="8"/>
      <c r="H14" s="8" t="e">
        <f>SUM(#REF!)</f>
        <v>#REF!</v>
      </c>
      <c r="I14" s="8"/>
      <c r="J14" s="8" t="e">
        <f>SUM(#REF!)</f>
        <v>#REF!</v>
      </c>
      <c r="K14" s="8"/>
      <c r="L14" s="8" t="e">
        <f>SUM(#REF!)</f>
        <v>#REF!</v>
      </c>
      <c r="M14" s="8"/>
      <c r="N14" s="8" t="e">
        <f>SUM(#REF!)</f>
        <v>#REF!</v>
      </c>
      <c r="O14" s="8"/>
      <c r="P14" s="8" t="e">
        <f>SUM(#REF!)</f>
        <v>#REF!</v>
      </c>
      <c r="Q14" s="8"/>
      <c r="R14" s="8" t="e">
        <f>SUM(#REF!)</f>
        <v>#REF!</v>
      </c>
      <c r="S14" s="8"/>
      <c r="T14" s="8"/>
      <c r="U14" s="28" t="e">
        <f>SUM(#REF!)</f>
        <v>#REF!</v>
      </c>
      <c r="V14" s="28" t="e">
        <f>SUM(#REF!)</f>
        <v>#REF!</v>
      </c>
      <c r="W14" s="28" t="e">
        <f>SUM(#REF!)</f>
        <v>#REF!</v>
      </c>
      <c r="X14" s="28" t="e">
        <f>SUM(#REF!)</f>
        <v>#REF!</v>
      </c>
      <c r="Y14" s="28">
        <v>0</v>
      </c>
      <c r="Z14" s="29" t="e">
        <f>SUM(#REF!)</f>
        <v>#REF!</v>
      </c>
      <c r="AA14" s="26" t="e">
        <f>SUM(#REF!)</f>
        <v>#REF!</v>
      </c>
      <c r="AB14" s="27" t="e">
        <f>SUM(#REF!)</f>
        <v>#REF!</v>
      </c>
      <c r="AC14" s="62" t="str">
        <f t="shared" si="2"/>
        <v/>
      </c>
      <c r="AD14" s="62" t="str">
        <f t="shared" si="3"/>
        <v/>
      </c>
      <c r="AE14" s="8"/>
      <c r="AF14" s="8" t="e">
        <f>SUM(#REF!)</f>
        <v>#REF!</v>
      </c>
      <c r="AG14" s="8"/>
      <c r="AH14" s="8" t="e">
        <f>SUM(#REF!)</f>
        <v>#REF!</v>
      </c>
      <c r="AI14" s="8"/>
      <c r="AJ14" s="8" t="e">
        <f>SUM(#REF!)</f>
        <v>#REF!</v>
      </c>
      <c r="AK14" s="8"/>
      <c r="AL14" s="8" t="e">
        <f>SUM(#REF!)</f>
        <v>#REF!</v>
      </c>
      <c r="AM14" s="8"/>
      <c r="AN14" s="8" t="e">
        <f>SUM(#REF!)</f>
        <v>#REF!</v>
      </c>
      <c r="AO14" s="8"/>
      <c r="AP14" s="8" t="e">
        <f>SUM(#REF!)</f>
        <v>#REF!</v>
      </c>
      <c r="AQ14" s="8"/>
      <c r="AR14" s="8"/>
      <c r="AS14" s="28" t="e">
        <f>SUM(#REF!)</f>
        <v>#REF!</v>
      </c>
      <c r="AT14" s="28" t="e">
        <f>SUM(#REF!)</f>
        <v>#REF!</v>
      </c>
      <c r="AU14" s="28" t="e">
        <f>SUM(#REF!)</f>
        <v>#REF!</v>
      </c>
      <c r="AV14" s="28" t="e">
        <f>SUM(#REF!)</f>
        <v>#REF!</v>
      </c>
      <c r="AW14" s="28">
        <v>0</v>
      </c>
      <c r="AX14" s="29" t="e">
        <f>SUM(#REF!)</f>
        <v>#REF!</v>
      </c>
      <c r="AY14" s="26" t="e">
        <f>SUM(#REF!)</f>
        <v>#REF!</v>
      </c>
      <c r="AZ14" s="27" t="e">
        <f>SUM(#REF!)</f>
        <v>#REF!</v>
      </c>
      <c r="BA14" s="62" t="str">
        <f t="shared" si="4"/>
        <v/>
      </c>
      <c r="BB14" s="62" t="str">
        <f t="shared" si="5"/>
        <v/>
      </c>
      <c r="BC14" s="8"/>
      <c r="BD14" s="8" t="e">
        <f>SUM(#REF!)</f>
        <v>#REF!</v>
      </c>
      <c r="BE14" s="8"/>
      <c r="BF14" s="8" t="e">
        <f>SUM(#REF!)</f>
        <v>#REF!</v>
      </c>
      <c r="BG14" s="8"/>
      <c r="BH14" s="8" t="e">
        <f>SUM(#REF!)</f>
        <v>#REF!</v>
      </c>
      <c r="BI14" s="8"/>
      <c r="BJ14" s="8" t="e">
        <f>SUM(#REF!)</f>
        <v>#REF!</v>
      </c>
      <c r="BK14" s="8"/>
      <c r="BL14" s="8" t="e">
        <f>SUM(#REF!)</f>
        <v>#REF!</v>
      </c>
      <c r="BM14" s="8"/>
      <c r="BN14" s="8" t="e">
        <f>SUM(#REF!)</f>
        <v>#REF!</v>
      </c>
      <c r="BO14" s="8"/>
      <c r="BP14" s="8"/>
      <c r="BQ14" s="28" t="e">
        <f>SUM(#REF!)</f>
        <v>#REF!</v>
      </c>
      <c r="BR14" s="28" t="e">
        <f>SUM(#REF!)</f>
        <v>#REF!</v>
      </c>
      <c r="BS14" s="28" t="e">
        <f>SUM(#REF!)</f>
        <v>#REF!</v>
      </c>
      <c r="BT14" s="28" t="e">
        <f>SUM(#REF!)</f>
        <v>#REF!</v>
      </c>
      <c r="BU14" s="28">
        <v>0</v>
      </c>
      <c r="BV14" s="29" t="e">
        <f>SUM(#REF!)</f>
        <v>#REF!</v>
      </c>
      <c r="BW14" s="26" t="e">
        <f>SUM(#REF!)</f>
        <v>#REF!</v>
      </c>
      <c r="BX14" s="27" t="e">
        <f>SUM(#REF!)</f>
        <v>#REF!</v>
      </c>
      <c r="BY14" s="62" t="str">
        <f t="shared" si="6"/>
        <v/>
      </c>
      <c r="BZ14" s="27" t="str">
        <f t="shared" si="7"/>
        <v/>
      </c>
      <c r="CA14" s="8"/>
      <c r="CB14" s="8" t="e">
        <f>SUM(#REF!)</f>
        <v>#REF!</v>
      </c>
      <c r="CC14" s="8"/>
      <c r="CD14" s="8" t="e">
        <f>SUM(#REF!)</f>
        <v>#REF!</v>
      </c>
      <c r="CE14" s="8"/>
      <c r="CF14" s="8" t="e">
        <f>SUM(#REF!)</f>
        <v>#REF!</v>
      </c>
      <c r="CG14" s="8"/>
      <c r="CH14" s="8" t="e">
        <f>SUM(#REF!)</f>
        <v>#REF!</v>
      </c>
      <c r="CI14" s="8"/>
      <c r="CJ14" s="8" t="e">
        <f>SUM(#REF!)</f>
        <v>#REF!</v>
      </c>
      <c r="CK14" s="8"/>
      <c r="CL14" s="8" t="e">
        <f>SUM(#REF!)</f>
        <v>#REF!</v>
      </c>
      <c r="CM14" s="8"/>
      <c r="CN14" s="8"/>
      <c r="CO14" s="28" t="e">
        <f>SUM(#REF!)</f>
        <v>#REF!</v>
      </c>
      <c r="CP14" s="28" t="e">
        <f>SUM(#REF!)</f>
        <v>#REF!</v>
      </c>
      <c r="CQ14" s="28" t="e">
        <f>SUM(#REF!)</f>
        <v>#REF!</v>
      </c>
      <c r="CR14" s="28" t="e">
        <f>SUM(#REF!)</f>
        <v>#REF!</v>
      </c>
      <c r="CS14" s="28">
        <v>0</v>
      </c>
      <c r="CT14" s="29" t="e">
        <f>SUM(#REF!)</f>
        <v>#REF!</v>
      </c>
      <c r="CU14" s="26">
        <v>54.583333333333336</v>
      </c>
      <c r="CV14" s="27"/>
      <c r="CW14" s="62"/>
      <c r="CX14" s="62" t="str">
        <f t="shared" si="8"/>
        <v/>
      </c>
      <c r="CY14" s="8">
        <f t="shared" si="10"/>
        <v>712600</v>
      </c>
      <c r="CZ14" s="27"/>
      <c r="DA14" s="8">
        <v>488348.31646808225</v>
      </c>
      <c r="DB14" s="28"/>
      <c r="DC14" s="8">
        <f t="shared" si="11"/>
        <v>712600</v>
      </c>
      <c r="DD14" s="8"/>
      <c r="DE14" s="8">
        <f t="shared" si="12"/>
        <v>488348.31646808225</v>
      </c>
      <c r="DF14" s="8"/>
      <c r="DG14" s="8"/>
      <c r="DH14" s="8"/>
      <c r="DI14" s="8"/>
      <c r="DJ14" s="8"/>
      <c r="DK14" s="8"/>
      <c r="DL14" s="8"/>
      <c r="DM14" s="28">
        <v>712600</v>
      </c>
      <c r="DN14" s="28"/>
      <c r="DO14" s="8">
        <v>712600</v>
      </c>
      <c r="DP14" s="8"/>
      <c r="DQ14" s="28"/>
      <c r="DR14" s="42"/>
      <c r="DS14" s="30"/>
      <c r="DT14" s="66">
        <f t="shared" si="9"/>
        <v>0</v>
      </c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66"/>
      <c r="EK14" s="31"/>
      <c r="EL14" s="66"/>
      <c r="EM14" s="31"/>
      <c r="EN14" s="72"/>
      <c r="EO14" s="33"/>
    </row>
    <row r="15" spans="1:145" ht="14.1" customHeight="1" x14ac:dyDescent="0.25">
      <c r="A15" s="154"/>
      <c r="B15" s="5" t="s">
        <v>47</v>
      </c>
      <c r="C15" s="6" t="e">
        <f>SUM(#REF!)</f>
        <v>#REF!</v>
      </c>
      <c r="D15" s="7" t="e">
        <f>SUM(#REF!)</f>
        <v>#REF!</v>
      </c>
      <c r="E15" s="58" t="str">
        <f t="shared" si="0"/>
        <v/>
      </c>
      <c r="F15" s="58" t="str">
        <f t="shared" si="1"/>
        <v/>
      </c>
      <c r="G15" s="8"/>
      <c r="H15" s="8" t="e">
        <f>SUM(#REF!)</f>
        <v>#REF!</v>
      </c>
      <c r="I15" s="8"/>
      <c r="J15" s="8" t="e">
        <f>SUM(#REF!)</f>
        <v>#REF!</v>
      </c>
      <c r="K15" s="8"/>
      <c r="L15" s="8" t="e">
        <f>SUM(#REF!)</f>
        <v>#REF!</v>
      </c>
      <c r="M15" s="8"/>
      <c r="N15" s="8" t="e">
        <f>SUM(#REF!)</f>
        <v>#REF!</v>
      </c>
      <c r="O15" s="8"/>
      <c r="P15" s="8" t="e">
        <f>SUM(#REF!)</f>
        <v>#REF!</v>
      </c>
      <c r="Q15" s="8"/>
      <c r="R15" s="8" t="e">
        <f>SUM(#REF!)</f>
        <v>#REF!</v>
      </c>
      <c r="S15" s="8"/>
      <c r="T15" s="8"/>
      <c r="U15" s="9" t="e">
        <f>SUM(#REF!)</f>
        <v>#REF!</v>
      </c>
      <c r="V15" s="9" t="e">
        <f>SUM(#REF!)</f>
        <v>#REF!</v>
      </c>
      <c r="W15" s="9" t="e">
        <f>SUM(#REF!)</f>
        <v>#REF!</v>
      </c>
      <c r="X15" s="9" t="e">
        <f>SUM(#REF!)</f>
        <v>#REF!</v>
      </c>
      <c r="Y15" s="9" t="e">
        <f>SUM(#REF!)</f>
        <v>#REF!</v>
      </c>
      <c r="Z15" s="9" t="e">
        <f>SUM(#REF!)</f>
        <v>#REF!</v>
      </c>
      <c r="AA15" s="6" t="e">
        <f>SUM(#REF!)</f>
        <v>#REF!</v>
      </c>
      <c r="AB15" s="7" t="e">
        <f>SUM(#REF!)</f>
        <v>#REF!</v>
      </c>
      <c r="AC15" s="61" t="str">
        <f t="shared" si="2"/>
        <v/>
      </c>
      <c r="AD15" s="61" t="str">
        <f t="shared" si="3"/>
        <v/>
      </c>
      <c r="AE15" s="8"/>
      <c r="AF15" s="8" t="e">
        <f>SUM(#REF!)</f>
        <v>#REF!</v>
      </c>
      <c r="AG15" s="8"/>
      <c r="AH15" s="8" t="e">
        <f>SUM(#REF!)</f>
        <v>#REF!</v>
      </c>
      <c r="AI15" s="8"/>
      <c r="AJ15" s="8" t="e">
        <f>SUM(#REF!)</f>
        <v>#REF!</v>
      </c>
      <c r="AK15" s="8"/>
      <c r="AL15" s="8" t="e">
        <f>SUM(#REF!)</f>
        <v>#REF!</v>
      </c>
      <c r="AM15" s="8"/>
      <c r="AN15" s="8" t="e">
        <f>SUM(#REF!)</f>
        <v>#REF!</v>
      </c>
      <c r="AO15" s="8"/>
      <c r="AP15" s="8" t="e">
        <f>SUM(#REF!)</f>
        <v>#REF!</v>
      </c>
      <c r="AQ15" s="8"/>
      <c r="AR15" s="8"/>
      <c r="AS15" s="8" t="e">
        <f>SUM(#REF!)</f>
        <v>#REF!</v>
      </c>
      <c r="AT15" s="8" t="e">
        <f>SUM(#REF!)</f>
        <v>#REF!</v>
      </c>
      <c r="AU15" s="8" t="e">
        <f>SUM(#REF!)</f>
        <v>#REF!</v>
      </c>
      <c r="AV15" s="8" t="e">
        <f>SUM(#REF!)</f>
        <v>#REF!</v>
      </c>
      <c r="AW15" s="8" t="e">
        <f>SUM(#REF!)</f>
        <v>#REF!</v>
      </c>
      <c r="AX15" s="9" t="e">
        <f>SUM(#REF!)</f>
        <v>#REF!</v>
      </c>
      <c r="AY15" s="6" t="e">
        <f>SUM(#REF!)</f>
        <v>#REF!</v>
      </c>
      <c r="AZ15" s="7" t="e">
        <f>SUM(#REF!)</f>
        <v>#REF!</v>
      </c>
      <c r="BA15" s="61" t="str">
        <f t="shared" si="4"/>
        <v/>
      </c>
      <c r="BB15" s="61" t="str">
        <f t="shared" si="5"/>
        <v/>
      </c>
      <c r="BC15" s="8"/>
      <c r="BD15" s="8" t="e">
        <f>SUM(#REF!)</f>
        <v>#REF!</v>
      </c>
      <c r="BE15" s="8"/>
      <c r="BF15" s="8" t="e">
        <f>SUM(#REF!)</f>
        <v>#REF!</v>
      </c>
      <c r="BG15" s="8"/>
      <c r="BH15" s="8" t="e">
        <f>SUM(#REF!)</f>
        <v>#REF!</v>
      </c>
      <c r="BI15" s="8"/>
      <c r="BJ15" s="8" t="e">
        <f>SUM(#REF!)</f>
        <v>#REF!</v>
      </c>
      <c r="BK15" s="8"/>
      <c r="BL15" s="8" t="e">
        <f>SUM(#REF!)</f>
        <v>#REF!</v>
      </c>
      <c r="BM15" s="8"/>
      <c r="BN15" s="8" t="e">
        <f>SUM(#REF!)</f>
        <v>#REF!</v>
      </c>
      <c r="BO15" s="8"/>
      <c r="BP15" s="8"/>
      <c r="BQ15" s="8" t="e">
        <f>SUM(#REF!)</f>
        <v>#REF!</v>
      </c>
      <c r="BR15" s="8" t="e">
        <f>SUM(#REF!)</f>
        <v>#REF!</v>
      </c>
      <c r="BS15" s="8" t="e">
        <f>SUM(#REF!)</f>
        <v>#REF!</v>
      </c>
      <c r="BT15" s="8" t="e">
        <f>SUM(#REF!)</f>
        <v>#REF!</v>
      </c>
      <c r="BU15" s="8" t="e">
        <f>SUM(#REF!)</f>
        <v>#REF!</v>
      </c>
      <c r="BV15" s="9" t="e">
        <f>SUM(#REF!)</f>
        <v>#REF!</v>
      </c>
      <c r="BW15" s="6" t="e">
        <f>SUM(#REF!)</f>
        <v>#REF!</v>
      </c>
      <c r="BX15" s="7" t="e">
        <f>SUM(#REF!)</f>
        <v>#REF!</v>
      </c>
      <c r="BY15" s="61" t="str">
        <f t="shared" si="6"/>
        <v/>
      </c>
      <c r="BZ15" s="7" t="str">
        <f t="shared" si="7"/>
        <v/>
      </c>
      <c r="CA15" s="8"/>
      <c r="CB15" s="8" t="e">
        <f>SUM(#REF!)</f>
        <v>#REF!</v>
      </c>
      <c r="CC15" s="8"/>
      <c r="CD15" s="8" t="e">
        <f>SUM(#REF!)</f>
        <v>#REF!</v>
      </c>
      <c r="CE15" s="8"/>
      <c r="CF15" s="8" t="e">
        <f>SUM(#REF!)</f>
        <v>#REF!</v>
      </c>
      <c r="CG15" s="8"/>
      <c r="CH15" s="8" t="e">
        <f>SUM(#REF!)</f>
        <v>#REF!</v>
      </c>
      <c r="CI15" s="8"/>
      <c r="CJ15" s="8" t="e">
        <f>SUM(#REF!)</f>
        <v>#REF!</v>
      </c>
      <c r="CK15" s="8"/>
      <c r="CL15" s="8" t="e">
        <f>SUM(#REF!)</f>
        <v>#REF!</v>
      </c>
      <c r="CM15" s="8"/>
      <c r="CN15" s="8"/>
      <c r="CO15" s="8" t="e">
        <f>SUM(#REF!)</f>
        <v>#REF!</v>
      </c>
      <c r="CP15" s="8" t="e">
        <f>SUM(#REF!)</f>
        <v>#REF!</v>
      </c>
      <c r="CQ15" s="8" t="e">
        <f>SUM(#REF!)</f>
        <v>#REF!</v>
      </c>
      <c r="CR15" s="8" t="e">
        <f>SUM(#REF!)</f>
        <v>#REF!</v>
      </c>
      <c r="CS15" s="8" t="e">
        <f>SUM(#REF!)</f>
        <v>#REF!</v>
      </c>
      <c r="CT15" s="9" t="e">
        <f>SUM(#REF!)</f>
        <v>#REF!</v>
      </c>
      <c r="CU15" s="6">
        <v>260.8</v>
      </c>
      <c r="CV15" s="7"/>
      <c r="CW15" s="61"/>
      <c r="CX15" s="61" t="str">
        <f t="shared" si="8"/>
        <v/>
      </c>
      <c r="CY15" s="8">
        <f t="shared" si="10"/>
        <v>1648997</v>
      </c>
      <c r="CZ15" s="7"/>
      <c r="DA15" s="8">
        <v>1130065.8276886307</v>
      </c>
      <c r="DB15" s="8"/>
      <c r="DC15" s="8">
        <f>CY15-DG15</f>
        <v>1604494.6685781295</v>
      </c>
      <c r="DD15" s="8"/>
      <c r="DE15" s="8">
        <f>DA15-DI15</f>
        <v>1099568.1591105012</v>
      </c>
      <c r="DF15" s="8"/>
      <c r="DG15" s="8">
        <f>CY15/(CY15+DA15)*DQ15</f>
        <v>44502.331421870491</v>
      </c>
      <c r="DH15" s="8"/>
      <c r="DI15" s="8">
        <f>DQ15-DG15</f>
        <v>30497.668578129509</v>
      </c>
      <c r="DJ15" s="8"/>
      <c r="DK15" s="8"/>
      <c r="DL15" s="8"/>
      <c r="DM15" s="28">
        <v>1648997</v>
      </c>
      <c r="DN15" s="8"/>
      <c r="DO15" s="8">
        <v>1573997</v>
      </c>
      <c r="DP15" s="8"/>
      <c r="DQ15" s="8">
        <v>75000</v>
      </c>
      <c r="DR15" s="41"/>
      <c r="DS15" s="19"/>
      <c r="DT15" s="65">
        <f t="shared" si="9"/>
        <v>0</v>
      </c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65"/>
      <c r="EK15" s="22"/>
      <c r="EL15" s="65"/>
      <c r="EM15" s="22"/>
      <c r="EN15" s="71"/>
    </row>
    <row r="16" spans="1:145" ht="14.1" customHeight="1" x14ac:dyDescent="0.25">
      <c r="A16" s="154"/>
      <c r="B16" s="5" t="s">
        <v>48</v>
      </c>
      <c r="C16" s="6" t="e">
        <f>SUM(#REF!)</f>
        <v>#REF!</v>
      </c>
      <c r="D16" s="7" t="e">
        <f>SUM(#REF!)</f>
        <v>#REF!</v>
      </c>
      <c r="E16" s="58" t="str">
        <f t="shared" si="0"/>
        <v/>
      </c>
      <c r="F16" s="58" t="str">
        <f t="shared" si="1"/>
        <v/>
      </c>
      <c r="G16" s="8"/>
      <c r="H16" s="8" t="e">
        <f>SUM(#REF!)</f>
        <v>#REF!</v>
      </c>
      <c r="I16" s="8"/>
      <c r="J16" s="8" t="e">
        <f>SUM(#REF!)</f>
        <v>#REF!</v>
      </c>
      <c r="K16" s="8"/>
      <c r="L16" s="8" t="e">
        <f>SUM(#REF!)</f>
        <v>#REF!</v>
      </c>
      <c r="M16" s="8"/>
      <c r="N16" s="8" t="e">
        <f>SUM(#REF!)</f>
        <v>#REF!</v>
      </c>
      <c r="O16" s="8"/>
      <c r="P16" s="8" t="e">
        <f>SUM(#REF!)</f>
        <v>#REF!</v>
      </c>
      <c r="Q16" s="8"/>
      <c r="R16" s="8" t="e">
        <f>SUM(#REF!)</f>
        <v>#REF!</v>
      </c>
      <c r="S16" s="8"/>
      <c r="T16" s="8"/>
      <c r="U16" s="8" t="e">
        <f>SUM(#REF!)</f>
        <v>#REF!</v>
      </c>
      <c r="V16" s="8" t="e">
        <f>SUM(#REF!)</f>
        <v>#REF!</v>
      </c>
      <c r="W16" s="8" t="e">
        <f>SUM(#REF!)</f>
        <v>#REF!</v>
      </c>
      <c r="X16" s="8" t="e">
        <f>SUM(#REF!)</f>
        <v>#REF!</v>
      </c>
      <c r="Y16" s="8">
        <v>0</v>
      </c>
      <c r="Z16" s="9" t="e">
        <f>SUM(#REF!)</f>
        <v>#REF!</v>
      </c>
      <c r="AA16" s="6" t="e">
        <f>SUM(#REF!)</f>
        <v>#REF!</v>
      </c>
      <c r="AB16" s="7" t="e">
        <f>SUM(#REF!)</f>
        <v>#REF!</v>
      </c>
      <c r="AC16" s="61" t="str">
        <f t="shared" si="2"/>
        <v/>
      </c>
      <c r="AD16" s="61" t="str">
        <f t="shared" si="3"/>
        <v/>
      </c>
      <c r="AE16" s="8"/>
      <c r="AF16" s="8" t="e">
        <f>SUM(#REF!)</f>
        <v>#REF!</v>
      </c>
      <c r="AG16" s="8"/>
      <c r="AH16" s="8" t="e">
        <f>SUM(#REF!)</f>
        <v>#REF!</v>
      </c>
      <c r="AI16" s="8"/>
      <c r="AJ16" s="8" t="e">
        <f>SUM(#REF!)</f>
        <v>#REF!</v>
      </c>
      <c r="AK16" s="8"/>
      <c r="AL16" s="8" t="e">
        <f>SUM(#REF!)</f>
        <v>#REF!</v>
      </c>
      <c r="AM16" s="8"/>
      <c r="AN16" s="8" t="e">
        <f>SUM(#REF!)</f>
        <v>#REF!</v>
      </c>
      <c r="AO16" s="8"/>
      <c r="AP16" s="8" t="e">
        <f>SUM(#REF!)</f>
        <v>#REF!</v>
      </c>
      <c r="AQ16" s="8"/>
      <c r="AR16" s="8"/>
      <c r="AS16" s="8" t="e">
        <f>SUM(#REF!)</f>
        <v>#REF!</v>
      </c>
      <c r="AT16" s="8" t="e">
        <f>SUM(#REF!)</f>
        <v>#REF!</v>
      </c>
      <c r="AU16" s="8" t="e">
        <f>SUM(#REF!)</f>
        <v>#REF!</v>
      </c>
      <c r="AV16" s="8" t="e">
        <f>SUM(#REF!)</f>
        <v>#REF!</v>
      </c>
      <c r="AW16" s="8">
        <v>0</v>
      </c>
      <c r="AX16" s="9" t="e">
        <f>SUM(#REF!)</f>
        <v>#REF!</v>
      </c>
      <c r="AY16" s="6" t="e">
        <f>SUM(#REF!)</f>
        <v>#REF!</v>
      </c>
      <c r="AZ16" s="7" t="e">
        <f>SUM(#REF!)</f>
        <v>#REF!</v>
      </c>
      <c r="BA16" s="61" t="str">
        <f t="shared" si="4"/>
        <v/>
      </c>
      <c r="BB16" s="61" t="str">
        <f t="shared" si="5"/>
        <v/>
      </c>
      <c r="BC16" s="8"/>
      <c r="BD16" s="8" t="e">
        <f>SUM(#REF!)</f>
        <v>#REF!</v>
      </c>
      <c r="BE16" s="8"/>
      <c r="BF16" s="8" t="e">
        <f>SUM(#REF!)</f>
        <v>#REF!</v>
      </c>
      <c r="BG16" s="8"/>
      <c r="BH16" s="8" t="e">
        <f>SUM(#REF!)</f>
        <v>#REF!</v>
      </c>
      <c r="BI16" s="8"/>
      <c r="BJ16" s="8" t="e">
        <f>SUM(#REF!)</f>
        <v>#REF!</v>
      </c>
      <c r="BK16" s="8"/>
      <c r="BL16" s="8" t="e">
        <f>SUM(#REF!)</f>
        <v>#REF!</v>
      </c>
      <c r="BM16" s="8"/>
      <c r="BN16" s="8" t="e">
        <f>SUM(#REF!)</f>
        <v>#REF!</v>
      </c>
      <c r="BO16" s="8"/>
      <c r="BP16" s="8"/>
      <c r="BQ16" s="8" t="e">
        <f>SUM(#REF!)</f>
        <v>#REF!</v>
      </c>
      <c r="BR16" s="8" t="e">
        <f>SUM(#REF!)</f>
        <v>#REF!</v>
      </c>
      <c r="BS16" s="8" t="e">
        <f>SUM(#REF!)</f>
        <v>#REF!</v>
      </c>
      <c r="BT16" s="8" t="e">
        <f>SUM(#REF!)</f>
        <v>#REF!</v>
      </c>
      <c r="BU16" s="8">
        <v>0</v>
      </c>
      <c r="BV16" s="9" t="e">
        <f>SUM(#REF!)</f>
        <v>#REF!</v>
      </c>
      <c r="BW16" s="6" t="e">
        <f>SUM(#REF!)</f>
        <v>#REF!</v>
      </c>
      <c r="BX16" s="7" t="e">
        <f>SUM(#REF!)</f>
        <v>#REF!</v>
      </c>
      <c r="BY16" s="61" t="str">
        <f t="shared" si="6"/>
        <v/>
      </c>
      <c r="BZ16" s="7" t="str">
        <f t="shared" si="7"/>
        <v/>
      </c>
      <c r="CA16" s="8"/>
      <c r="CB16" s="8" t="e">
        <f>SUM(#REF!)</f>
        <v>#REF!</v>
      </c>
      <c r="CC16" s="8"/>
      <c r="CD16" s="8" t="e">
        <f>SUM(#REF!)</f>
        <v>#REF!</v>
      </c>
      <c r="CE16" s="8"/>
      <c r="CF16" s="8" t="e">
        <f>SUM(#REF!)</f>
        <v>#REF!</v>
      </c>
      <c r="CG16" s="8"/>
      <c r="CH16" s="8" t="e">
        <f>SUM(#REF!)</f>
        <v>#REF!</v>
      </c>
      <c r="CI16" s="8"/>
      <c r="CJ16" s="8" t="e">
        <f>SUM(#REF!)</f>
        <v>#REF!</v>
      </c>
      <c r="CK16" s="8"/>
      <c r="CL16" s="8" t="e">
        <f>SUM(#REF!)</f>
        <v>#REF!</v>
      </c>
      <c r="CM16" s="8"/>
      <c r="CN16" s="8"/>
      <c r="CO16" s="8" t="e">
        <f>SUM(#REF!)</f>
        <v>#REF!</v>
      </c>
      <c r="CP16" s="8" t="e">
        <f>SUM(#REF!)</f>
        <v>#REF!</v>
      </c>
      <c r="CQ16" s="8" t="e">
        <f>SUM(#REF!)</f>
        <v>#REF!</v>
      </c>
      <c r="CR16" s="8" t="e">
        <f>SUM(#REF!)</f>
        <v>#REF!</v>
      </c>
      <c r="CS16" s="8">
        <v>0</v>
      </c>
      <c r="CT16" s="9" t="e">
        <f>SUM(#REF!)</f>
        <v>#REF!</v>
      </c>
      <c r="CU16" s="6">
        <v>86.6</v>
      </c>
      <c r="CV16" s="7"/>
      <c r="CW16" s="61"/>
      <c r="CX16" s="61" t="str">
        <f t="shared" si="8"/>
        <v/>
      </c>
      <c r="CY16" s="8">
        <f t="shared" si="10"/>
        <v>789464</v>
      </c>
      <c r="CZ16" s="7"/>
      <c r="DA16" s="8">
        <v>541023.59712623921</v>
      </c>
      <c r="DB16" s="8"/>
      <c r="DC16" s="8">
        <f t="shared" si="11"/>
        <v>789464</v>
      </c>
      <c r="DD16" s="8"/>
      <c r="DE16" s="8">
        <f t="shared" si="12"/>
        <v>541023.59712623921</v>
      </c>
      <c r="DF16" s="8"/>
      <c r="DG16" s="8"/>
      <c r="DH16" s="8"/>
      <c r="DI16" s="8"/>
      <c r="DJ16" s="8"/>
      <c r="DK16" s="8"/>
      <c r="DL16" s="8"/>
      <c r="DM16" s="28">
        <v>789464</v>
      </c>
      <c r="DN16" s="8"/>
      <c r="DO16" s="8">
        <v>789464</v>
      </c>
      <c r="DP16" s="8"/>
      <c r="DQ16" s="8"/>
      <c r="DR16" s="41"/>
      <c r="DS16" s="19"/>
      <c r="DT16" s="65">
        <f t="shared" si="9"/>
        <v>0</v>
      </c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65"/>
      <c r="EK16" s="22"/>
      <c r="EL16" s="65"/>
      <c r="EM16" s="22"/>
      <c r="EN16" s="71"/>
    </row>
    <row r="17" spans="1:145" ht="14.1" customHeight="1" x14ac:dyDescent="0.25">
      <c r="A17" s="154"/>
      <c r="B17" s="5" t="s">
        <v>3</v>
      </c>
      <c r="C17" s="6" t="e">
        <f>SUM(#REF!)</f>
        <v>#REF!</v>
      </c>
      <c r="D17" s="7" t="e">
        <f>SUM(#REF!)</f>
        <v>#REF!</v>
      </c>
      <c r="E17" s="58" t="str">
        <f t="shared" si="0"/>
        <v/>
      </c>
      <c r="F17" s="58" t="str">
        <f t="shared" si="1"/>
        <v/>
      </c>
      <c r="G17" s="8"/>
      <c r="H17" s="8" t="e">
        <f>SUM(#REF!)</f>
        <v>#REF!</v>
      </c>
      <c r="I17" s="8"/>
      <c r="J17" s="8" t="e">
        <f>SUM(#REF!)</f>
        <v>#REF!</v>
      </c>
      <c r="K17" s="8"/>
      <c r="L17" s="8" t="e">
        <f>SUM(#REF!)</f>
        <v>#REF!</v>
      </c>
      <c r="M17" s="8"/>
      <c r="N17" s="8" t="e">
        <f>SUM(#REF!)</f>
        <v>#REF!</v>
      </c>
      <c r="O17" s="8"/>
      <c r="P17" s="8" t="e">
        <f>SUM(#REF!)</f>
        <v>#REF!</v>
      </c>
      <c r="Q17" s="8"/>
      <c r="R17" s="8" t="e">
        <f>SUM(#REF!)</f>
        <v>#REF!</v>
      </c>
      <c r="S17" s="8"/>
      <c r="T17" s="8"/>
      <c r="U17" s="8" t="e">
        <f>SUM(#REF!)</f>
        <v>#REF!</v>
      </c>
      <c r="V17" s="8" t="e">
        <f>SUM(#REF!)</f>
        <v>#REF!</v>
      </c>
      <c r="W17" s="8" t="e">
        <f>SUM(#REF!)</f>
        <v>#REF!</v>
      </c>
      <c r="X17" s="8" t="e">
        <f>SUM(#REF!)</f>
        <v>#REF!</v>
      </c>
      <c r="Y17" s="8">
        <v>0</v>
      </c>
      <c r="Z17" s="9" t="e">
        <f>SUM(#REF!)</f>
        <v>#REF!</v>
      </c>
      <c r="AA17" s="6" t="e">
        <f>SUM(#REF!)</f>
        <v>#REF!</v>
      </c>
      <c r="AB17" s="7" t="e">
        <f>SUM(#REF!)</f>
        <v>#REF!</v>
      </c>
      <c r="AC17" s="61" t="str">
        <f t="shared" si="2"/>
        <v/>
      </c>
      <c r="AD17" s="61" t="str">
        <f t="shared" si="3"/>
        <v/>
      </c>
      <c r="AE17" s="8"/>
      <c r="AF17" s="8" t="e">
        <f>SUM(#REF!)</f>
        <v>#REF!</v>
      </c>
      <c r="AG17" s="8"/>
      <c r="AH17" s="8" t="e">
        <f>SUM(#REF!)</f>
        <v>#REF!</v>
      </c>
      <c r="AI17" s="8"/>
      <c r="AJ17" s="8" t="e">
        <f>SUM(#REF!)</f>
        <v>#REF!</v>
      </c>
      <c r="AK17" s="8"/>
      <c r="AL17" s="8" t="e">
        <f>SUM(#REF!)</f>
        <v>#REF!</v>
      </c>
      <c r="AM17" s="8"/>
      <c r="AN17" s="8" t="e">
        <f>SUM(#REF!)</f>
        <v>#REF!</v>
      </c>
      <c r="AO17" s="8"/>
      <c r="AP17" s="8" t="e">
        <f>SUM(#REF!)</f>
        <v>#REF!</v>
      </c>
      <c r="AQ17" s="8"/>
      <c r="AR17" s="8"/>
      <c r="AS17" s="8" t="e">
        <f>SUM(#REF!)</f>
        <v>#REF!</v>
      </c>
      <c r="AT17" s="8" t="e">
        <f>SUM(#REF!)</f>
        <v>#REF!</v>
      </c>
      <c r="AU17" s="8" t="e">
        <f>SUM(#REF!)</f>
        <v>#REF!</v>
      </c>
      <c r="AV17" s="8" t="e">
        <f>SUM(#REF!)</f>
        <v>#REF!</v>
      </c>
      <c r="AW17" s="8">
        <v>0</v>
      </c>
      <c r="AX17" s="9" t="e">
        <f>SUM(#REF!)</f>
        <v>#REF!</v>
      </c>
      <c r="AY17" s="6" t="e">
        <f>SUM(#REF!)</f>
        <v>#REF!</v>
      </c>
      <c r="AZ17" s="7" t="e">
        <f>SUM(#REF!)</f>
        <v>#REF!</v>
      </c>
      <c r="BA17" s="61" t="str">
        <f t="shared" si="4"/>
        <v/>
      </c>
      <c r="BB17" s="61" t="str">
        <f t="shared" si="5"/>
        <v/>
      </c>
      <c r="BC17" s="8"/>
      <c r="BD17" s="8" t="e">
        <f>SUM(#REF!)</f>
        <v>#REF!</v>
      </c>
      <c r="BE17" s="8"/>
      <c r="BF17" s="8" t="e">
        <f>SUM(#REF!)</f>
        <v>#REF!</v>
      </c>
      <c r="BG17" s="8"/>
      <c r="BH17" s="8" t="e">
        <f>SUM(#REF!)</f>
        <v>#REF!</v>
      </c>
      <c r="BI17" s="8"/>
      <c r="BJ17" s="8" t="e">
        <f>SUM(#REF!)</f>
        <v>#REF!</v>
      </c>
      <c r="BK17" s="8"/>
      <c r="BL17" s="8" t="e">
        <f>SUM(#REF!)</f>
        <v>#REF!</v>
      </c>
      <c r="BM17" s="8"/>
      <c r="BN17" s="8" t="e">
        <f>SUM(#REF!)</f>
        <v>#REF!</v>
      </c>
      <c r="BO17" s="8"/>
      <c r="BP17" s="8"/>
      <c r="BQ17" s="8" t="e">
        <f>SUM(#REF!)</f>
        <v>#REF!</v>
      </c>
      <c r="BR17" s="8" t="e">
        <f>SUM(#REF!)</f>
        <v>#REF!</v>
      </c>
      <c r="BS17" s="8" t="e">
        <f>SUM(#REF!)</f>
        <v>#REF!</v>
      </c>
      <c r="BT17" s="8" t="e">
        <f>SUM(#REF!)</f>
        <v>#REF!</v>
      </c>
      <c r="BU17" s="8">
        <v>0</v>
      </c>
      <c r="BV17" s="9" t="e">
        <f>SUM(#REF!)</f>
        <v>#REF!</v>
      </c>
      <c r="BW17" s="6" t="e">
        <f>SUM(#REF!)</f>
        <v>#REF!</v>
      </c>
      <c r="BX17" s="7" t="e">
        <f>SUM(#REF!)</f>
        <v>#REF!</v>
      </c>
      <c r="BY17" s="61" t="str">
        <f t="shared" si="6"/>
        <v/>
      </c>
      <c r="BZ17" s="7" t="str">
        <f t="shared" si="7"/>
        <v/>
      </c>
      <c r="CA17" s="8"/>
      <c r="CB17" s="8" t="e">
        <f>SUM(#REF!)</f>
        <v>#REF!</v>
      </c>
      <c r="CC17" s="8"/>
      <c r="CD17" s="8" t="e">
        <f>SUM(#REF!)</f>
        <v>#REF!</v>
      </c>
      <c r="CE17" s="8"/>
      <c r="CF17" s="8" t="e">
        <f>SUM(#REF!)</f>
        <v>#REF!</v>
      </c>
      <c r="CG17" s="8"/>
      <c r="CH17" s="8" t="e">
        <f>SUM(#REF!)</f>
        <v>#REF!</v>
      </c>
      <c r="CI17" s="8"/>
      <c r="CJ17" s="8" t="e">
        <f>SUM(#REF!)</f>
        <v>#REF!</v>
      </c>
      <c r="CK17" s="8"/>
      <c r="CL17" s="8" t="e">
        <f>SUM(#REF!)</f>
        <v>#REF!</v>
      </c>
      <c r="CM17" s="8"/>
      <c r="CN17" s="8"/>
      <c r="CO17" s="8" t="e">
        <f>SUM(#REF!)</f>
        <v>#REF!</v>
      </c>
      <c r="CP17" s="8" t="e">
        <f>SUM(#REF!)</f>
        <v>#REF!</v>
      </c>
      <c r="CQ17" s="8" t="e">
        <f>SUM(#REF!)</f>
        <v>#REF!</v>
      </c>
      <c r="CR17" s="8" t="e">
        <f>SUM(#REF!)</f>
        <v>#REF!</v>
      </c>
      <c r="CS17" s="8">
        <v>0</v>
      </c>
      <c r="CT17" s="9" t="e">
        <f>SUM(#REF!)</f>
        <v>#REF!</v>
      </c>
      <c r="CU17" s="6">
        <v>17.5</v>
      </c>
      <c r="CV17" s="7"/>
      <c r="CW17" s="61"/>
      <c r="CX17" s="61" t="str">
        <f t="shared" si="8"/>
        <v/>
      </c>
      <c r="CY17" s="8">
        <f t="shared" si="10"/>
        <v>194000</v>
      </c>
      <c r="CZ17" s="7"/>
      <c r="DA17" s="8">
        <v>132949.16277688456</v>
      </c>
      <c r="DB17" s="8"/>
      <c r="DC17" s="8">
        <f t="shared" si="11"/>
        <v>194000</v>
      </c>
      <c r="DD17" s="8"/>
      <c r="DE17" s="8">
        <f t="shared" si="12"/>
        <v>132949.16277688456</v>
      </c>
      <c r="DF17" s="8"/>
      <c r="DG17" s="8"/>
      <c r="DH17" s="8"/>
      <c r="DI17" s="8"/>
      <c r="DJ17" s="8"/>
      <c r="DK17" s="8"/>
      <c r="DL17" s="8"/>
      <c r="DM17" s="28">
        <v>194000</v>
      </c>
      <c r="DN17" s="8"/>
      <c r="DO17" s="8">
        <v>188000</v>
      </c>
      <c r="DP17" s="8"/>
      <c r="DQ17" s="8"/>
      <c r="DR17" s="41"/>
      <c r="DS17" s="19"/>
      <c r="DT17" s="65">
        <f t="shared" si="9"/>
        <v>0</v>
      </c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65"/>
      <c r="EK17" s="22"/>
      <c r="EL17" s="65"/>
      <c r="EM17" s="22"/>
      <c r="EN17" s="71"/>
    </row>
    <row r="18" spans="1:145" ht="14.1" customHeight="1" x14ac:dyDescent="0.25">
      <c r="A18" s="154"/>
      <c r="B18" s="5" t="s">
        <v>49</v>
      </c>
      <c r="C18" s="6" t="e">
        <f>SUM(#REF!)</f>
        <v>#REF!</v>
      </c>
      <c r="D18" s="7" t="e">
        <f>SUM(#REF!)</f>
        <v>#REF!</v>
      </c>
      <c r="E18" s="58" t="str">
        <f t="shared" si="0"/>
        <v/>
      </c>
      <c r="F18" s="58" t="str">
        <f t="shared" si="1"/>
        <v/>
      </c>
      <c r="G18" s="8"/>
      <c r="H18" s="8" t="e">
        <f>SUM(#REF!)</f>
        <v>#REF!</v>
      </c>
      <c r="I18" s="8"/>
      <c r="J18" s="8" t="e">
        <f>SUM(#REF!)</f>
        <v>#REF!</v>
      </c>
      <c r="K18" s="8"/>
      <c r="L18" s="8" t="e">
        <f>SUM(#REF!)</f>
        <v>#REF!</v>
      </c>
      <c r="M18" s="8"/>
      <c r="N18" s="8" t="e">
        <f>SUM(#REF!)</f>
        <v>#REF!</v>
      </c>
      <c r="O18" s="8"/>
      <c r="P18" s="8" t="e">
        <f>SUM(#REF!)</f>
        <v>#REF!</v>
      </c>
      <c r="Q18" s="8"/>
      <c r="R18" s="8" t="e">
        <f>SUM(#REF!)</f>
        <v>#REF!</v>
      </c>
      <c r="S18" s="8"/>
      <c r="T18" s="8"/>
      <c r="U18" s="9" t="e">
        <f>SUM(#REF!)</f>
        <v>#REF!</v>
      </c>
      <c r="V18" s="9" t="e">
        <f>SUM(#REF!)</f>
        <v>#REF!</v>
      </c>
      <c r="W18" s="9" t="e">
        <f>SUM(#REF!)</f>
        <v>#REF!</v>
      </c>
      <c r="X18" s="9" t="e">
        <f>SUM(#REF!)</f>
        <v>#REF!</v>
      </c>
      <c r="Y18" s="9" t="e">
        <f>SUM(#REF!)</f>
        <v>#REF!</v>
      </c>
      <c r="Z18" s="9" t="e">
        <f>SUM(#REF!)</f>
        <v>#REF!</v>
      </c>
      <c r="AA18" s="6" t="e">
        <f>SUM(#REF!)</f>
        <v>#REF!</v>
      </c>
      <c r="AB18" s="7" t="e">
        <f>SUM(#REF!)</f>
        <v>#REF!</v>
      </c>
      <c r="AC18" s="61" t="str">
        <f t="shared" si="2"/>
        <v/>
      </c>
      <c r="AD18" s="61" t="str">
        <f t="shared" si="3"/>
        <v/>
      </c>
      <c r="AE18" s="8"/>
      <c r="AF18" s="8" t="e">
        <f>SUM(#REF!)</f>
        <v>#REF!</v>
      </c>
      <c r="AG18" s="8"/>
      <c r="AH18" s="8" t="e">
        <f>SUM(#REF!)</f>
        <v>#REF!</v>
      </c>
      <c r="AI18" s="8"/>
      <c r="AJ18" s="8" t="e">
        <f>SUM(#REF!)</f>
        <v>#REF!</v>
      </c>
      <c r="AK18" s="8"/>
      <c r="AL18" s="8" t="e">
        <f>SUM(#REF!)</f>
        <v>#REF!</v>
      </c>
      <c r="AM18" s="8"/>
      <c r="AN18" s="8" t="e">
        <f>SUM(#REF!)</f>
        <v>#REF!</v>
      </c>
      <c r="AO18" s="8"/>
      <c r="AP18" s="8" t="e">
        <f>SUM(#REF!)</f>
        <v>#REF!</v>
      </c>
      <c r="AQ18" s="8"/>
      <c r="AR18" s="8"/>
      <c r="AS18" s="8" t="e">
        <f>SUM(#REF!)</f>
        <v>#REF!</v>
      </c>
      <c r="AT18" s="8" t="e">
        <f>SUM(#REF!)</f>
        <v>#REF!</v>
      </c>
      <c r="AU18" s="8" t="e">
        <f>SUM(#REF!)</f>
        <v>#REF!</v>
      </c>
      <c r="AV18" s="8" t="e">
        <f>SUM(#REF!)</f>
        <v>#REF!</v>
      </c>
      <c r="AW18" s="8" t="e">
        <f>SUM(#REF!)</f>
        <v>#REF!</v>
      </c>
      <c r="AX18" s="9" t="e">
        <f>SUM(#REF!)</f>
        <v>#REF!</v>
      </c>
      <c r="AY18" s="6" t="e">
        <f>SUM(#REF!)</f>
        <v>#REF!</v>
      </c>
      <c r="AZ18" s="7" t="e">
        <f>SUM(#REF!)</f>
        <v>#REF!</v>
      </c>
      <c r="BA18" s="61" t="str">
        <f t="shared" si="4"/>
        <v/>
      </c>
      <c r="BB18" s="61" t="str">
        <f t="shared" si="5"/>
        <v/>
      </c>
      <c r="BC18" s="8"/>
      <c r="BD18" s="8" t="e">
        <f>SUM(#REF!)</f>
        <v>#REF!</v>
      </c>
      <c r="BE18" s="8"/>
      <c r="BF18" s="8" t="e">
        <f>SUM(#REF!)</f>
        <v>#REF!</v>
      </c>
      <c r="BG18" s="8"/>
      <c r="BH18" s="8" t="e">
        <f>SUM(#REF!)</f>
        <v>#REF!</v>
      </c>
      <c r="BI18" s="8"/>
      <c r="BJ18" s="8" t="e">
        <f>SUM(#REF!)</f>
        <v>#REF!</v>
      </c>
      <c r="BK18" s="8"/>
      <c r="BL18" s="8" t="e">
        <f>SUM(#REF!)</f>
        <v>#REF!</v>
      </c>
      <c r="BM18" s="8"/>
      <c r="BN18" s="8" t="e">
        <f>SUM(#REF!)</f>
        <v>#REF!</v>
      </c>
      <c r="BO18" s="8"/>
      <c r="BP18" s="8"/>
      <c r="BQ18" s="8" t="e">
        <f>SUM(#REF!)</f>
        <v>#REF!</v>
      </c>
      <c r="BR18" s="8" t="e">
        <f>SUM(#REF!)</f>
        <v>#REF!</v>
      </c>
      <c r="BS18" s="8" t="e">
        <f>SUM(#REF!)</f>
        <v>#REF!</v>
      </c>
      <c r="BT18" s="8" t="e">
        <f>SUM(#REF!)</f>
        <v>#REF!</v>
      </c>
      <c r="BU18" s="8" t="e">
        <f>SUM(#REF!)</f>
        <v>#REF!</v>
      </c>
      <c r="BV18" s="9" t="e">
        <f>SUM(#REF!)</f>
        <v>#REF!</v>
      </c>
      <c r="BW18" s="6" t="e">
        <f>SUM(#REF!)</f>
        <v>#REF!</v>
      </c>
      <c r="BX18" s="7" t="e">
        <f>SUM(#REF!)</f>
        <v>#REF!</v>
      </c>
      <c r="BY18" s="61" t="str">
        <f t="shared" si="6"/>
        <v/>
      </c>
      <c r="BZ18" s="7" t="str">
        <f t="shared" si="7"/>
        <v/>
      </c>
      <c r="CA18" s="8"/>
      <c r="CB18" s="8" t="e">
        <f>SUM(#REF!)</f>
        <v>#REF!</v>
      </c>
      <c r="CC18" s="8"/>
      <c r="CD18" s="8" t="e">
        <f>SUM(#REF!)</f>
        <v>#REF!</v>
      </c>
      <c r="CE18" s="8"/>
      <c r="CF18" s="8" t="e">
        <f>SUM(#REF!)</f>
        <v>#REF!</v>
      </c>
      <c r="CG18" s="8"/>
      <c r="CH18" s="8" t="e">
        <f>SUM(#REF!)</f>
        <v>#REF!</v>
      </c>
      <c r="CI18" s="8"/>
      <c r="CJ18" s="8" t="e">
        <f>SUM(#REF!)</f>
        <v>#REF!</v>
      </c>
      <c r="CK18" s="8"/>
      <c r="CL18" s="8" t="e">
        <f>SUM(#REF!)</f>
        <v>#REF!</v>
      </c>
      <c r="CM18" s="8"/>
      <c r="CN18" s="8"/>
      <c r="CO18" s="8" t="e">
        <f>SUM(#REF!)</f>
        <v>#REF!</v>
      </c>
      <c r="CP18" s="8" t="e">
        <f>SUM(#REF!)</f>
        <v>#REF!</v>
      </c>
      <c r="CQ18" s="8" t="e">
        <f>SUM(#REF!)</f>
        <v>#REF!</v>
      </c>
      <c r="CR18" s="8" t="e">
        <f>SUM(#REF!)</f>
        <v>#REF!</v>
      </c>
      <c r="CS18" s="8" t="e">
        <f>SUM(#REF!)</f>
        <v>#REF!</v>
      </c>
      <c r="CT18" s="9" t="e">
        <f>SUM(#REF!)</f>
        <v>#REF!</v>
      </c>
      <c r="CU18" s="6">
        <v>132.66666666666669</v>
      </c>
      <c r="CV18" s="7"/>
      <c r="CW18" s="61"/>
      <c r="CX18" s="61" t="str">
        <f t="shared" si="8"/>
        <v/>
      </c>
      <c r="CY18" s="8">
        <f t="shared" si="10"/>
        <v>1176603</v>
      </c>
      <c r="CZ18" s="7"/>
      <c r="DA18" s="8">
        <v>806331.87510706554</v>
      </c>
      <c r="DB18" s="8"/>
      <c r="DC18" s="8">
        <f t="shared" si="11"/>
        <v>1176603</v>
      </c>
      <c r="DD18" s="8"/>
      <c r="DE18" s="8">
        <f t="shared" si="12"/>
        <v>806331.87510706554</v>
      </c>
      <c r="DF18" s="8"/>
      <c r="DG18" s="8"/>
      <c r="DH18" s="8"/>
      <c r="DI18" s="8"/>
      <c r="DJ18" s="8"/>
      <c r="DK18" s="8"/>
      <c r="DL18" s="8"/>
      <c r="DM18" s="28">
        <v>1176603</v>
      </c>
      <c r="DN18" s="8"/>
      <c r="DO18" s="8">
        <v>1176603</v>
      </c>
      <c r="DP18" s="8"/>
      <c r="DQ18" s="8"/>
      <c r="DR18" s="41"/>
      <c r="DS18" s="19"/>
      <c r="DT18" s="65">
        <f t="shared" si="9"/>
        <v>0</v>
      </c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65"/>
      <c r="EK18" s="22"/>
      <c r="EL18" s="65"/>
      <c r="EM18" s="22"/>
      <c r="EN18" s="71"/>
    </row>
    <row r="19" spans="1:145" ht="14.1" customHeight="1" x14ac:dyDescent="0.25">
      <c r="A19" s="73" t="s">
        <v>17</v>
      </c>
      <c r="B19" s="5" t="s">
        <v>50</v>
      </c>
      <c r="C19" s="6" t="e">
        <f>SUM(#REF!)</f>
        <v>#REF!</v>
      </c>
      <c r="D19" s="7" t="e">
        <f>SUM(#REF!)</f>
        <v>#REF!</v>
      </c>
      <c r="E19" s="58" t="str">
        <f t="shared" si="0"/>
        <v/>
      </c>
      <c r="F19" s="58" t="str">
        <f t="shared" si="1"/>
        <v/>
      </c>
      <c r="G19" s="8"/>
      <c r="H19" s="8" t="e">
        <f>SUM(#REF!)</f>
        <v>#REF!</v>
      </c>
      <c r="I19" s="8"/>
      <c r="J19" s="8" t="e">
        <f>SUM(#REF!)</f>
        <v>#REF!</v>
      </c>
      <c r="K19" s="8"/>
      <c r="L19" s="8" t="e">
        <f>SUM(#REF!)</f>
        <v>#REF!</v>
      </c>
      <c r="M19" s="8"/>
      <c r="N19" s="8" t="e">
        <f>SUM(#REF!)</f>
        <v>#REF!</v>
      </c>
      <c r="O19" s="8"/>
      <c r="P19" s="8" t="e">
        <f>SUM(#REF!)</f>
        <v>#REF!</v>
      </c>
      <c r="Q19" s="8"/>
      <c r="R19" s="8" t="e">
        <f>SUM(#REF!)</f>
        <v>#REF!</v>
      </c>
      <c r="S19" s="8"/>
      <c r="T19" s="8"/>
      <c r="U19" s="9" t="e">
        <f>SUM(#REF!)</f>
        <v>#REF!</v>
      </c>
      <c r="V19" s="9" t="e">
        <f>SUM(#REF!)</f>
        <v>#REF!</v>
      </c>
      <c r="W19" s="9" t="e">
        <f>SUM(#REF!)</f>
        <v>#REF!</v>
      </c>
      <c r="X19" s="9" t="e">
        <f>SUM(#REF!)</f>
        <v>#REF!</v>
      </c>
      <c r="Y19" s="9" t="e">
        <f>SUM(#REF!)</f>
        <v>#REF!</v>
      </c>
      <c r="Z19" s="9" t="e">
        <f>SUM(#REF!)</f>
        <v>#REF!</v>
      </c>
      <c r="AA19" s="6" t="e">
        <f>SUM(#REF!)</f>
        <v>#REF!</v>
      </c>
      <c r="AB19" s="7" t="e">
        <f>SUM(#REF!)</f>
        <v>#REF!</v>
      </c>
      <c r="AC19" s="61" t="str">
        <f t="shared" si="2"/>
        <v/>
      </c>
      <c r="AD19" s="61" t="str">
        <f t="shared" si="3"/>
        <v/>
      </c>
      <c r="AE19" s="8"/>
      <c r="AF19" s="8" t="e">
        <f>SUM(#REF!)</f>
        <v>#REF!</v>
      </c>
      <c r="AG19" s="8"/>
      <c r="AH19" s="8" t="e">
        <f>SUM(#REF!)</f>
        <v>#REF!</v>
      </c>
      <c r="AI19" s="8"/>
      <c r="AJ19" s="8" t="e">
        <f>SUM(#REF!)</f>
        <v>#REF!</v>
      </c>
      <c r="AK19" s="8"/>
      <c r="AL19" s="8" t="e">
        <f>SUM(#REF!)</f>
        <v>#REF!</v>
      </c>
      <c r="AM19" s="8"/>
      <c r="AN19" s="8" t="e">
        <f>SUM(#REF!)</f>
        <v>#REF!</v>
      </c>
      <c r="AO19" s="8"/>
      <c r="AP19" s="8" t="e">
        <f>SUM(#REF!)</f>
        <v>#REF!</v>
      </c>
      <c r="AQ19" s="8"/>
      <c r="AR19" s="8"/>
      <c r="AS19" s="8" t="e">
        <f>SUM(#REF!)</f>
        <v>#REF!</v>
      </c>
      <c r="AT19" s="8" t="e">
        <f>SUM(#REF!)</f>
        <v>#REF!</v>
      </c>
      <c r="AU19" s="8" t="e">
        <f>SUM(#REF!)</f>
        <v>#REF!</v>
      </c>
      <c r="AV19" s="8" t="e">
        <f>SUM(#REF!)</f>
        <v>#REF!</v>
      </c>
      <c r="AW19" s="8" t="e">
        <f>SUM(#REF!)</f>
        <v>#REF!</v>
      </c>
      <c r="AX19" s="9" t="e">
        <f>SUM(#REF!)</f>
        <v>#REF!</v>
      </c>
      <c r="AY19" s="6" t="e">
        <f>SUM(#REF!)</f>
        <v>#REF!</v>
      </c>
      <c r="AZ19" s="7" t="e">
        <f>SUM(#REF!)</f>
        <v>#REF!</v>
      </c>
      <c r="BA19" s="61" t="str">
        <f t="shared" si="4"/>
        <v/>
      </c>
      <c r="BB19" s="61" t="str">
        <f t="shared" si="5"/>
        <v/>
      </c>
      <c r="BC19" s="8"/>
      <c r="BD19" s="8" t="e">
        <f>SUM(#REF!)</f>
        <v>#REF!</v>
      </c>
      <c r="BE19" s="8"/>
      <c r="BF19" s="8" t="e">
        <f>SUM(#REF!)</f>
        <v>#REF!</v>
      </c>
      <c r="BG19" s="8"/>
      <c r="BH19" s="8" t="e">
        <f>SUM(#REF!)</f>
        <v>#REF!</v>
      </c>
      <c r="BI19" s="8"/>
      <c r="BJ19" s="8" t="e">
        <f>SUM(#REF!)</f>
        <v>#REF!</v>
      </c>
      <c r="BK19" s="8"/>
      <c r="BL19" s="8" t="e">
        <f>SUM(#REF!)</f>
        <v>#REF!</v>
      </c>
      <c r="BM19" s="8"/>
      <c r="BN19" s="8" t="e">
        <f>SUM(#REF!)</f>
        <v>#REF!</v>
      </c>
      <c r="BO19" s="8"/>
      <c r="BP19" s="8"/>
      <c r="BQ19" s="8" t="e">
        <f>SUM(#REF!)</f>
        <v>#REF!</v>
      </c>
      <c r="BR19" s="8" t="e">
        <f>SUM(#REF!)</f>
        <v>#REF!</v>
      </c>
      <c r="BS19" s="8" t="e">
        <f>SUM(#REF!)</f>
        <v>#REF!</v>
      </c>
      <c r="BT19" s="8" t="e">
        <f>SUM(#REF!)</f>
        <v>#REF!</v>
      </c>
      <c r="BU19" s="8" t="e">
        <f>SUM(#REF!)</f>
        <v>#REF!</v>
      </c>
      <c r="BV19" s="9" t="e">
        <f>SUM(#REF!)</f>
        <v>#REF!</v>
      </c>
      <c r="BW19" s="6" t="e">
        <f>SUM(#REF!)</f>
        <v>#REF!</v>
      </c>
      <c r="BX19" s="7" t="e">
        <f>SUM(#REF!)</f>
        <v>#REF!</v>
      </c>
      <c r="BY19" s="61" t="str">
        <f t="shared" si="6"/>
        <v/>
      </c>
      <c r="BZ19" s="7" t="str">
        <f t="shared" si="7"/>
        <v/>
      </c>
      <c r="CA19" s="8"/>
      <c r="CB19" s="8" t="e">
        <f>SUM(#REF!)</f>
        <v>#REF!</v>
      </c>
      <c r="CC19" s="8"/>
      <c r="CD19" s="8" t="e">
        <f>SUM(#REF!)</f>
        <v>#REF!</v>
      </c>
      <c r="CE19" s="8"/>
      <c r="CF19" s="8" t="e">
        <f>SUM(#REF!)</f>
        <v>#REF!</v>
      </c>
      <c r="CG19" s="8"/>
      <c r="CH19" s="8" t="e">
        <f>SUM(#REF!)</f>
        <v>#REF!</v>
      </c>
      <c r="CI19" s="8"/>
      <c r="CJ19" s="8" t="e">
        <f>SUM(#REF!)</f>
        <v>#REF!</v>
      </c>
      <c r="CK19" s="8"/>
      <c r="CL19" s="8" t="e">
        <f>SUM(#REF!)</f>
        <v>#REF!</v>
      </c>
      <c r="CM19" s="8"/>
      <c r="CN19" s="8"/>
      <c r="CO19" s="8" t="e">
        <f>SUM(#REF!)</f>
        <v>#REF!</v>
      </c>
      <c r="CP19" s="8" t="e">
        <f>SUM(#REF!)</f>
        <v>#REF!</v>
      </c>
      <c r="CQ19" s="8" t="e">
        <f>SUM(#REF!)</f>
        <v>#REF!</v>
      </c>
      <c r="CR19" s="8" t="e">
        <f>SUM(#REF!)</f>
        <v>#REF!</v>
      </c>
      <c r="CS19" s="8" t="e">
        <f>SUM(#REF!)</f>
        <v>#REF!</v>
      </c>
      <c r="CT19" s="9" t="e">
        <f>SUM(#REF!)</f>
        <v>#REF!</v>
      </c>
      <c r="CU19" s="6">
        <v>1983</v>
      </c>
      <c r="CV19" s="7"/>
      <c r="CW19" s="61"/>
      <c r="CX19" s="61" t="str">
        <f t="shared" si="8"/>
        <v/>
      </c>
      <c r="CY19" s="8">
        <f t="shared" si="10"/>
        <v>1300000</v>
      </c>
      <c r="CZ19" s="7"/>
      <c r="DA19" s="8">
        <v>890896.45159768022</v>
      </c>
      <c r="DB19" s="8"/>
      <c r="DC19" s="8">
        <f>CY19-DG19</f>
        <v>1273298.6011468777</v>
      </c>
      <c r="DD19" s="8"/>
      <c r="DE19" s="8">
        <f t="shared" ref="DE19:DE20" si="13">DA19-DI19</f>
        <v>872597.85045080248</v>
      </c>
      <c r="DF19" s="8"/>
      <c r="DG19" s="8">
        <f>CY19/(CY19+DA19)*DQ19</f>
        <v>26701.398853122293</v>
      </c>
      <c r="DH19" s="8"/>
      <c r="DI19" s="8">
        <f t="shared" ref="DI19:DI20" si="14">DQ19-DG19</f>
        <v>18298.601146877707</v>
      </c>
      <c r="DJ19" s="8"/>
      <c r="DK19" s="8"/>
      <c r="DL19" s="8"/>
      <c r="DM19" s="28">
        <v>1300000</v>
      </c>
      <c r="DN19" s="8"/>
      <c r="DO19" s="8">
        <v>1255000</v>
      </c>
      <c r="DP19" s="8"/>
      <c r="DQ19" s="8">
        <v>45000</v>
      </c>
      <c r="DR19" s="41"/>
      <c r="DS19" s="19"/>
      <c r="DT19" s="65">
        <f t="shared" si="9"/>
        <v>0</v>
      </c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65"/>
      <c r="EK19" s="22"/>
      <c r="EL19" s="65"/>
      <c r="EM19" s="22"/>
      <c r="EN19" s="71"/>
    </row>
    <row r="20" spans="1:145" s="84" customFormat="1" ht="13.5" customHeight="1" x14ac:dyDescent="0.25">
      <c r="A20" s="73"/>
      <c r="B20" s="77" t="s">
        <v>23</v>
      </c>
      <c r="C20" s="78" t="e">
        <f>SUM(#REF!)</f>
        <v>#REF!</v>
      </c>
      <c r="D20" s="79" t="e">
        <f>SUM(#REF!)</f>
        <v>#REF!</v>
      </c>
      <c r="E20" s="80"/>
      <c r="F20" s="80"/>
      <c r="G20" s="3" t="e">
        <f>SUM(#REF!)</f>
        <v>#REF!</v>
      </c>
      <c r="H20" s="3" t="e">
        <f>SUM(#REF!)</f>
        <v>#REF!</v>
      </c>
      <c r="I20" s="3" t="e">
        <f>SUM(#REF!)</f>
        <v>#REF!</v>
      </c>
      <c r="J20" s="3" t="e">
        <f>SUM(#REF!)</f>
        <v>#REF!</v>
      </c>
      <c r="K20" s="3" t="e">
        <f>SUM(#REF!)</f>
        <v>#REF!</v>
      </c>
      <c r="L20" s="3" t="e">
        <f>SUM(#REF!)</f>
        <v>#REF!</v>
      </c>
      <c r="M20" s="3" t="e">
        <f>SUM(#REF!)</f>
        <v>#REF!</v>
      </c>
      <c r="N20" s="3" t="e">
        <f>SUM(#REF!)</f>
        <v>#REF!</v>
      </c>
      <c r="O20" s="3" t="e">
        <f>SUM(#REF!)</f>
        <v>#REF!</v>
      </c>
      <c r="P20" s="3" t="e">
        <f>SUM(#REF!)</f>
        <v>#REF!</v>
      </c>
      <c r="Q20" s="3" t="e">
        <f>SUM(#REF!)</f>
        <v>#REF!</v>
      </c>
      <c r="R20" s="3" t="e">
        <f>SUM(#REF!)</f>
        <v>#REF!</v>
      </c>
      <c r="S20" s="3"/>
      <c r="T20" s="3"/>
      <c r="U20" s="3" t="e">
        <f>SUM(#REF!)</f>
        <v>#REF!</v>
      </c>
      <c r="V20" s="3" t="e">
        <f>SUM(#REF!)</f>
        <v>#REF!</v>
      </c>
      <c r="W20" s="3" t="e">
        <f>SUM(#REF!)</f>
        <v>#REF!</v>
      </c>
      <c r="X20" s="3" t="e">
        <f>SUM(#REF!)</f>
        <v>#REF!</v>
      </c>
      <c r="Y20" s="3" t="e">
        <f>SUM(#REF!)</f>
        <v>#REF!</v>
      </c>
      <c r="Z20" s="24" t="e">
        <f>SUM(#REF!)</f>
        <v>#REF!</v>
      </c>
      <c r="AA20" s="78" t="e">
        <f>SUM(#REF!)</f>
        <v>#REF!</v>
      </c>
      <c r="AB20" s="79" t="e">
        <f>SUM(#REF!)</f>
        <v>#REF!</v>
      </c>
      <c r="AC20" s="81"/>
      <c r="AD20" s="81"/>
      <c r="AE20" s="3" t="e">
        <f>SUM(#REF!)</f>
        <v>#REF!</v>
      </c>
      <c r="AF20" s="3" t="e">
        <f>SUM(#REF!)</f>
        <v>#REF!</v>
      </c>
      <c r="AG20" s="3" t="e">
        <f>SUM(#REF!)</f>
        <v>#REF!</v>
      </c>
      <c r="AH20" s="3" t="e">
        <f>SUM(#REF!)</f>
        <v>#REF!</v>
      </c>
      <c r="AI20" s="3" t="e">
        <f>SUM(#REF!)</f>
        <v>#REF!</v>
      </c>
      <c r="AJ20" s="3" t="e">
        <f>SUM(#REF!)</f>
        <v>#REF!</v>
      </c>
      <c r="AK20" s="3" t="e">
        <f>SUM(#REF!)</f>
        <v>#REF!</v>
      </c>
      <c r="AL20" s="3" t="e">
        <f>SUM(#REF!)</f>
        <v>#REF!</v>
      </c>
      <c r="AM20" s="3" t="e">
        <f>SUM(#REF!)</f>
        <v>#REF!</v>
      </c>
      <c r="AN20" s="3" t="e">
        <f>SUM(#REF!)</f>
        <v>#REF!</v>
      </c>
      <c r="AO20" s="3" t="e">
        <f>SUM(#REF!)</f>
        <v>#REF!</v>
      </c>
      <c r="AP20" s="3" t="e">
        <f>SUM(#REF!)</f>
        <v>#REF!</v>
      </c>
      <c r="AQ20" s="3"/>
      <c r="AR20" s="3"/>
      <c r="AS20" s="3" t="e">
        <f>SUM(#REF!)</f>
        <v>#REF!</v>
      </c>
      <c r="AT20" s="3" t="e">
        <f>SUM(#REF!)</f>
        <v>#REF!</v>
      </c>
      <c r="AU20" s="3" t="e">
        <f>SUM(#REF!)</f>
        <v>#REF!</v>
      </c>
      <c r="AV20" s="3" t="e">
        <f>SUM(#REF!)</f>
        <v>#REF!</v>
      </c>
      <c r="AW20" s="3" t="e">
        <f>SUM(#REF!)</f>
        <v>#REF!</v>
      </c>
      <c r="AX20" s="24" t="e">
        <f>SUM(#REF!)</f>
        <v>#REF!</v>
      </c>
      <c r="AY20" s="78" t="e">
        <f>SUM(#REF!)</f>
        <v>#REF!</v>
      </c>
      <c r="AZ20" s="79" t="e">
        <f>SUM(#REF!)</f>
        <v>#REF!</v>
      </c>
      <c r="BA20" s="81"/>
      <c r="BB20" s="81"/>
      <c r="BC20" s="3" t="e">
        <f>SUM(#REF!)</f>
        <v>#REF!</v>
      </c>
      <c r="BD20" s="3" t="e">
        <f>SUM(#REF!)</f>
        <v>#REF!</v>
      </c>
      <c r="BE20" s="3" t="e">
        <f>SUM(#REF!)</f>
        <v>#REF!</v>
      </c>
      <c r="BF20" s="3" t="e">
        <f>SUM(#REF!)</f>
        <v>#REF!</v>
      </c>
      <c r="BG20" s="3" t="e">
        <f>SUM(#REF!)</f>
        <v>#REF!</v>
      </c>
      <c r="BH20" s="3" t="e">
        <f>SUM(#REF!)</f>
        <v>#REF!</v>
      </c>
      <c r="BI20" s="3" t="e">
        <f>SUM(#REF!)</f>
        <v>#REF!</v>
      </c>
      <c r="BJ20" s="3" t="e">
        <f>SUM(#REF!)</f>
        <v>#REF!</v>
      </c>
      <c r="BK20" s="3" t="e">
        <f>SUM(#REF!)</f>
        <v>#REF!</v>
      </c>
      <c r="BL20" s="3" t="e">
        <f>SUM(#REF!)</f>
        <v>#REF!</v>
      </c>
      <c r="BM20" s="3" t="e">
        <f>SUM(#REF!)</f>
        <v>#REF!</v>
      </c>
      <c r="BN20" s="3" t="e">
        <f>SUM(#REF!)</f>
        <v>#REF!</v>
      </c>
      <c r="BO20" s="3"/>
      <c r="BP20" s="3"/>
      <c r="BQ20" s="3" t="e">
        <f>SUM(#REF!)</f>
        <v>#REF!</v>
      </c>
      <c r="BR20" s="3" t="e">
        <f>SUM(#REF!)</f>
        <v>#REF!</v>
      </c>
      <c r="BS20" s="3" t="e">
        <f>SUM(#REF!)</f>
        <v>#REF!</v>
      </c>
      <c r="BT20" s="3" t="e">
        <f>SUM(#REF!)</f>
        <v>#REF!</v>
      </c>
      <c r="BU20" s="3" t="e">
        <f>SUM(#REF!)</f>
        <v>#REF!</v>
      </c>
      <c r="BV20" s="24" t="e">
        <f>SUM(#REF!)</f>
        <v>#REF!</v>
      </c>
      <c r="BW20" s="78" t="e">
        <f>SUM(#REF!)</f>
        <v>#REF!</v>
      </c>
      <c r="BX20" s="79" t="e">
        <f>SUM(#REF!)</f>
        <v>#REF!</v>
      </c>
      <c r="BY20" s="81"/>
      <c r="BZ20" s="79"/>
      <c r="CA20" s="3" t="e">
        <f>SUM(#REF!)</f>
        <v>#REF!</v>
      </c>
      <c r="CB20" s="3" t="e">
        <f>SUM(#REF!)</f>
        <v>#REF!</v>
      </c>
      <c r="CC20" s="3" t="e">
        <f>SUM(#REF!)</f>
        <v>#REF!</v>
      </c>
      <c r="CD20" s="3" t="e">
        <f>SUM(#REF!)</f>
        <v>#REF!</v>
      </c>
      <c r="CE20" s="3" t="e">
        <f>SUM(#REF!)</f>
        <v>#REF!</v>
      </c>
      <c r="CF20" s="3" t="e">
        <f>SUM(#REF!)</f>
        <v>#REF!</v>
      </c>
      <c r="CG20" s="3" t="e">
        <f>SUM(#REF!)</f>
        <v>#REF!</v>
      </c>
      <c r="CH20" s="3" t="e">
        <f>SUM(#REF!)</f>
        <v>#REF!</v>
      </c>
      <c r="CI20" s="3" t="e">
        <f>SUM(#REF!)</f>
        <v>#REF!</v>
      </c>
      <c r="CJ20" s="3" t="e">
        <f>SUM(#REF!)</f>
        <v>#REF!</v>
      </c>
      <c r="CK20" s="3" t="e">
        <f>SUM(#REF!)</f>
        <v>#REF!</v>
      </c>
      <c r="CL20" s="3" t="e">
        <f>SUM(#REF!)</f>
        <v>#REF!</v>
      </c>
      <c r="CM20" s="3"/>
      <c r="CN20" s="3"/>
      <c r="CO20" s="3" t="e">
        <f>SUM(#REF!)</f>
        <v>#REF!</v>
      </c>
      <c r="CP20" s="3" t="e">
        <f>SUM(#REF!)</f>
        <v>#REF!</v>
      </c>
      <c r="CQ20" s="3" t="e">
        <f>SUM(#REF!)</f>
        <v>#REF!</v>
      </c>
      <c r="CR20" s="3" t="e">
        <f>SUM(#REF!)</f>
        <v>#REF!</v>
      </c>
      <c r="CS20" s="3" t="e">
        <f>SUM(#REF!)</f>
        <v>#REF!</v>
      </c>
      <c r="CT20" s="24" t="e">
        <f>SUM(#REF!)</f>
        <v>#REF!</v>
      </c>
      <c r="CU20" s="78">
        <f>SUM(CU11:CU19)</f>
        <v>4912.5333333333328</v>
      </c>
      <c r="CV20" s="79"/>
      <c r="CW20" s="81"/>
      <c r="CX20" s="81"/>
      <c r="CY20" s="39">
        <f>SUM(CY11:CY19)</f>
        <v>13086046.890000001</v>
      </c>
      <c r="CZ20" s="39"/>
      <c r="DA20" s="3">
        <f>SUM(DA11:DA19)</f>
        <v>8967932.8767245058</v>
      </c>
      <c r="DB20" s="39"/>
      <c r="DC20" s="8">
        <f>CY20-DG20</f>
        <v>12979515.428949069</v>
      </c>
      <c r="DD20" s="3"/>
      <c r="DE20" s="8">
        <f t="shared" si="13"/>
        <v>8894926.3377754372</v>
      </c>
      <c r="DF20" s="3"/>
      <c r="DG20" s="3">
        <f>CY20/(CY20+DA20)*DQ20</f>
        <v>106531.46105093048</v>
      </c>
      <c r="DH20" s="3"/>
      <c r="DI20" s="3">
        <f t="shared" si="14"/>
        <v>73006.538949069523</v>
      </c>
      <c r="DJ20" s="3"/>
      <c r="DK20" s="3"/>
      <c r="DL20" s="3"/>
      <c r="DM20" s="82">
        <f>DM11+DM12+DM13+DM14+DM15+DM16+DM17+DM18+DM19</f>
        <v>13086046.890000001</v>
      </c>
      <c r="DN20" s="3"/>
      <c r="DO20" s="3">
        <f>DO11+DO12+DO13+DO14+DO15+DO16+DO17+DO18+DO19</f>
        <v>12900508.890000001</v>
      </c>
      <c r="DP20" s="3"/>
      <c r="DQ20" s="3">
        <f>DQ11+DQ12+DQ13+DQ14+DQ15+DQ16+DQ17+DQ18+DQ19</f>
        <v>179538</v>
      </c>
      <c r="DR20" s="43"/>
      <c r="DS20" s="20"/>
      <c r="DT20" s="67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69"/>
      <c r="EK20" s="23"/>
      <c r="EL20" s="69"/>
      <c r="EM20" s="23"/>
      <c r="EN20" s="83"/>
    </row>
    <row r="21" spans="1:145" ht="13.5" customHeight="1" x14ac:dyDescent="0.25">
      <c r="A21" s="154" t="s">
        <v>18</v>
      </c>
      <c r="B21" s="5" t="s">
        <v>53</v>
      </c>
      <c r="C21" s="6" t="e">
        <f>SUM(#REF!)</f>
        <v>#REF!</v>
      </c>
      <c r="D21" s="7" t="e">
        <f>SUM(#REF!)</f>
        <v>#REF!</v>
      </c>
      <c r="E21" s="58" t="str">
        <f>IFERROR((C21/$C$27*100),"")</f>
        <v/>
      </c>
      <c r="F21" s="58" t="str">
        <f>IFERROR((D21/$D$27*100),"")</f>
        <v/>
      </c>
      <c r="G21" s="8"/>
      <c r="H21" s="8" t="e">
        <f>SUM(#REF!)</f>
        <v>#REF!</v>
      </c>
      <c r="I21" s="8"/>
      <c r="J21" s="8" t="e">
        <f>SUM(#REF!)</f>
        <v>#REF!</v>
      </c>
      <c r="K21" s="8"/>
      <c r="L21" s="8" t="e">
        <f>SUM(#REF!)</f>
        <v>#REF!</v>
      </c>
      <c r="M21" s="8"/>
      <c r="N21" s="8" t="e">
        <f>SUM(#REF!)</f>
        <v>#REF!</v>
      </c>
      <c r="O21" s="8"/>
      <c r="P21" s="8" t="e">
        <f>SUM(#REF!)</f>
        <v>#REF!</v>
      </c>
      <c r="Q21" s="8"/>
      <c r="R21" s="8" t="e">
        <f>SUM(#REF!)</f>
        <v>#REF!</v>
      </c>
      <c r="S21" s="8"/>
      <c r="T21" s="8"/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9" t="e">
        <f>SUM(#REF!)</f>
        <v>#REF!</v>
      </c>
      <c r="AA21" s="6" t="e">
        <f>SUM(#REF!)</f>
        <v>#REF!</v>
      </c>
      <c r="AB21" s="7" t="e">
        <f>SUM(#REF!)</f>
        <v>#REF!</v>
      </c>
      <c r="AC21" s="61" t="str">
        <f>IFERROR((AA21/$C$27*100),"")</f>
        <v/>
      </c>
      <c r="AD21" s="61" t="str">
        <f>IFERROR((AB21/$D$27*100),"")</f>
        <v/>
      </c>
      <c r="AE21" s="8"/>
      <c r="AF21" s="8" t="e">
        <f>SUM(#REF!)</f>
        <v>#REF!</v>
      </c>
      <c r="AG21" s="8"/>
      <c r="AH21" s="8" t="e">
        <f>SUM(#REF!)</f>
        <v>#REF!</v>
      </c>
      <c r="AI21" s="8"/>
      <c r="AJ21" s="8" t="e">
        <f>SUM(#REF!)</f>
        <v>#REF!</v>
      </c>
      <c r="AK21" s="8"/>
      <c r="AL21" s="8" t="e">
        <f>SUM(#REF!)</f>
        <v>#REF!</v>
      </c>
      <c r="AM21" s="8"/>
      <c r="AN21" s="8" t="e">
        <f>SUM(#REF!)</f>
        <v>#REF!</v>
      </c>
      <c r="AO21" s="8"/>
      <c r="AP21" s="8" t="e">
        <f>SUM(#REF!)</f>
        <v>#REF!</v>
      </c>
      <c r="AQ21" s="8"/>
      <c r="AR21" s="8"/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9" t="e">
        <f>SUM(#REF!)</f>
        <v>#REF!</v>
      </c>
      <c r="AY21" s="6" t="e">
        <f>SUM(#REF!)</f>
        <v>#REF!</v>
      </c>
      <c r="AZ21" s="7" t="e">
        <f>SUM(#REF!)</f>
        <v>#REF!</v>
      </c>
      <c r="BA21" s="61" t="str">
        <f>IFERROR((AY21/$C$27*100),"")</f>
        <v/>
      </c>
      <c r="BB21" s="61" t="str">
        <f>IFERROR((AZ21/$D$27*100),"")</f>
        <v/>
      </c>
      <c r="BC21" s="8"/>
      <c r="BD21" s="8" t="e">
        <f>SUM(#REF!)</f>
        <v>#REF!</v>
      </c>
      <c r="BE21" s="8"/>
      <c r="BF21" s="8" t="e">
        <f>SUM(#REF!)</f>
        <v>#REF!</v>
      </c>
      <c r="BG21" s="8"/>
      <c r="BH21" s="8" t="e">
        <f>SUM(#REF!)</f>
        <v>#REF!</v>
      </c>
      <c r="BI21" s="8"/>
      <c r="BJ21" s="8" t="e">
        <f>SUM(#REF!)</f>
        <v>#REF!</v>
      </c>
      <c r="BK21" s="8"/>
      <c r="BL21" s="8" t="e">
        <f>SUM(#REF!)</f>
        <v>#REF!</v>
      </c>
      <c r="BM21" s="8"/>
      <c r="BN21" s="8" t="e">
        <f>SUM(#REF!)</f>
        <v>#REF!</v>
      </c>
      <c r="BO21" s="8"/>
      <c r="BP21" s="8"/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9" t="e">
        <f>SUM(#REF!)</f>
        <v>#REF!</v>
      </c>
      <c r="BW21" s="6" t="e">
        <f>SUM(#REF!)</f>
        <v>#REF!</v>
      </c>
      <c r="BX21" s="7" t="e">
        <f>SUM(#REF!)</f>
        <v>#REF!</v>
      </c>
      <c r="BY21" s="61" t="str">
        <f>IFERROR((BW21/$C$27*100),"")</f>
        <v/>
      </c>
      <c r="BZ21" s="7" t="str">
        <f>IFERROR((BX21/$D$27*100),"")</f>
        <v/>
      </c>
      <c r="CA21" s="8"/>
      <c r="CB21" s="8" t="e">
        <f>SUM(#REF!)</f>
        <v>#REF!</v>
      </c>
      <c r="CC21" s="8"/>
      <c r="CD21" s="8" t="e">
        <f>SUM(#REF!)</f>
        <v>#REF!</v>
      </c>
      <c r="CE21" s="8"/>
      <c r="CF21" s="8" t="e">
        <f>SUM(#REF!)</f>
        <v>#REF!</v>
      </c>
      <c r="CG21" s="8"/>
      <c r="CH21" s="8" t="e">
        <f>SUM(#REF!)</f>
        <v>#REF!</v>
      </c>
      <c r="CI21" s="8"/>
      <c r="CJ21" s="8" t="e">
        <f>SUM(#REF!)</f>
        <v>#REF!</v>
      </c>
      <c r="CK21" s="8"/>
      <c r="CL21" s="8" t="e">
        <f>SUM(#REF!)</f>
        <v>#REF!</v>
      </c>
      <c r="CM21" s="8"/>
      <c r="CN21" s="8"/>
      <c r="CO21" s="8">
        <v>0</v>
      </c>
      <c r="CP21" s="8">
        <v>0</v>
      </c>
      <c r="CQ21" s="8">
        <v>0</v>
      </c>
      <c r="CR21" s="8">
        <v>0</v>
      </c>
      <c r="CS21" s="8">
        <v>0</v>
      </c>
      <c r="CT21" s="9" t="e">
        <f>SUM(#REF!)</f>
        <v>#REF!</v>
      </c>
      <c r="CU21" s="6">
        <v>1100</v>
      </c>
      <c r="CV21" s="7"/>
      <c r="CW21" s="61"/>
      <c r="CX21" s="61" t="str">
        <f>IFERROR((CV21/$CV$27*100),"")</f>
        <v/>
      </c>
      <c r="CY21" s="8">
        <f>DM21</f>
        <v>1077623</v>
      </c>
      <c r="CZ21" s="8"/>
      <c r="DA21" s="8">
        <v>738500.38989234378</v>
      </c>
      <c r="DB21" s="8"/>
      <c r="DC21" s="8">
        <f t="shared" si="11"/>
        <v>1077623</v>
      </c>
      <c r="DD21" s="8"/>
      <c r="DE21" s="8">
        <f t="shared" si="12"/>
        <v>738500.38989234378</v>
      </c>
      <c r="DF21" s="8"/>
      <c r="DG21" s="8"/>
      <c r="DH21" s="8"/>
      <c r="DI21" s="8"/>
      <c r="DJ21" s="8"/>
      <c r="DK21" s="8"/>
      <c r="DL21" s="8"/>
      <c r="DM21" s="8">
        <f>DO21+DQ21</f>
        <v>1077623</v>
      </c>
      <c r="DN21" s="8"/>
      <c r="DO21" s="8">
        <v>1077623</v>
      </c>
      <c r="DP21" s="8"/>
      <c r="DQ21" s="8"/>
      <c r="DR21" s="41"/>
      <c r="DS21" s="19"/>
      <c r="DT21" s="65">
        <f t="shared" ref="DT21:DT22" si="15">IFERROR((CV21/CU21*100),"")</f>
        <v>0</v>
      </c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65"/>
      <c r="EK21" s="22"/>
      <c r="EL21" s="65"/>
      <c r="EM21" s="22"/>
      <c r="EN21" s="71"/>
    </row>
    <row r="22" spans="1:145" ht="14.1" customHeight="1" x14ac:dyDescent="0.25">
      <c r="A22" s="154"/>
      <c r="B22" s="5" t="s">
        <v>2</v>
      </c>
      <c r="C22" s="7" t="e">
        <f>SUM(#REF!)</f>
        <v>#REF!</v>
      </c>
      <c r="D22" s="7" t="e">
        <f>SUM(#REF!)</f>
        <v>#REF!</v>
      </c>
      <c r="E22" s="58" t="str">
        <f>IFERROR((C22/$C$27*100),"")</f>
        <v/>
      </c>
      <c r="F22" s="58" t="str">
        <f>IFERROR((D22/$D$27*100),"")</f>
        <v/>
      </c>
      <c r="G22" s="8"/>
      <c r="H22" s="8" t="e">
        <f>SUM(#REF!)</f>
        <v>#REF!</v>
      </c>
      <c r="I22" s="8"/>
      <c r="J22" s="8" t="e">
        <f>SUM(#REF!)</f>
        <v>#REF!</v>
      </c>
      <c r="K22" s="8"/>
      <c r="L22" s="8" t="e">
        <f>SUM(#REF!)</f>
        <v>#REF!</v>
      </c>
      <c r="M22" s="8"/>
      <c r="N22" s="8" t="e">
        <f>SUM(#REF!)</f>
        <v>#REF!</v>
      </c>
      <c r="O22" s="8"/>
      <c r="P22" s="8" t="e">
        <f>SUM(#REF!)</f>
        <v>#REF!</v>
      </c>
      <c r="Q22" s="8"/>
      <c r="R22" s="8" t="e">
        <f>SUM(#REF!)</f>
        <v>#REF!</v>
      </c>
      <c r="S22" s="8"/>
      <c r="T22" s="8"/>
      <c r="U22" s="8">
        <v>0</v>
      </c>
      <c r="V22" s="8" t="e">
        <f>SUM(#REF!)</f>
        <v>#REF!</v>
      </c>
      <c r="W22" s="8">
        <v>0</v>
      </c>
      <c r="X22" s="8" t="e">
        <f>SUM(#REF!)</f>
        <v>#REF!</v>
      </c>
      <c r="Y22" s="8">
        <v>0</v>
      </c>
      <c r="Z22" s="9" t="e">
        <f>SUM(#REF!)</f>
        <v>#REF!</v>
      </c>
      <c r="AA22" s="6" t="e">
        <f>SUM(#REF!)</f>
        <v>#REF!</v>
      </c>
      <c r="AB22" s="7" t="e">
        <f>SUM(#REF!)</f>
        <v>#REF!</v>
      </c>
      <c r="AC22" s="61" t="str">
        <f>IFERROR((AA22/$C$27*100),"")</f>
        <v/>
      </c>
      <c r="AD22" s="61" t="str">
        <f>IFERROR((AB22/$D$27*100),"")</f>
        <v/>
      </c>
      <c r="AE22" s="8"/>
      <c r="AF22" s="8" t="e">
        <f>SUM(#REF!)</f>
        <v>#REF!</v>
      </c>
      <c r="AG22" s="8"/>
      <c r="AH22" s="8" t="e">
        <f>SUM(#REF!)</f>
        <v>#REF!</v>
      </c>
      <c r="AI22" s="8"/>
      <c r="AJ22" s="8" t="e">
        <f>SUM(#REF!)</f>
        <v>#REF!</v>
      </c>
      <c r="AK22" s="8"/>
      <c r="AL22" s="8" t="e">
        <f>SUM(#REF!)</f>
        <v>#REF!</v>
      </c>
      <c r="AM22" s="8"/>
      <c r="AN22" s="8" t="e">
        <f>SUM(#REF!)</f>
        <v>#REF!</v>
      </c>
      <c r="AO22" s="8"/>
      <c r="AP22" s="8" t="e">
        <f>SUM(#REF!)</f>
        <v>#REF!</v>
      </c>
      <c r="AQ22" s="8"/>
      <c r="AR22" s="8"/>
      <c r="AS22" s="8">
        <v>0</v>
      </c>
      <c r="AT22" s="8" t="e">
        <f>SUM(#REF!)</f>
        <v>#REF!</v>
      </c>
      <c r="AU22" s="8">
        <v>0</v>
      </c>
      <c r="AV22" s="8" t="e">
        <f>SUM(#REF!)</f>
        <v>#REF!</v>
      </c>
      <c r="AW22" s="8">
        <v>0</v>
      </c>
      <c r="AX22" s="9" t="e">
        <f>SUM(#REF!)</f>
        <v>#REF!</v>
      </c>
      <c r="AY22" s="6" t="e">
        <f>SUM(#REF!)</f>
        <v>#REF!</v>
      </c>
      <c r="AZ22" s="7" t="e">
        <f>SUM(#REF!)</f>
        <v>#REF!</v>
      </c>
      <c r="BA22" s="61" t="str">
        <f>IFERROR((AY22/$C$27*100),"")</f>
        <v/>
      </c>
      <c r="BB22" s="61" t="str">
        <f>IFERROR((AZ22/$D$27*100),"")</f>
        <v/>
      </c>
      <c r="BC22" s="8"/>
      <c r="BD22" s="8" t="e">
        <f>SUM(#REF!)</f>
        <v>#REF!</v>
      </c>
      <c r="BE22" s="8"/>
      <c r="BF22" s="8" t="e">
        <f>SUM(#REF!)</f>
        <v>#REF!</v>
      </c>
      <c r="BG22" s="8"/>
      <c r="BH22" s="8" t="e">
        <f>SUM(#REF!)</f>
        <v>#REF!</v>
      </c>
      <c r="BI22" s="8"/>
      <c r="BJ22" s="8" t="e">
        <f>SUM(#REF!)</f>
        <v>#REF!</v>
      </c>
      <c r="BK22" s="8"/>
      <c r="BL22" s="8" t="e">
        <f>SUM(#REF!)</f>
        <v>#REF!</v>
      </c>
      <c r="BM22" s="8"/>
      <c r="BN22" s="8" t="e">
        <f>SUM(#REF!)</f>
        <v>#REF!</v>
      </c>
      <c r="BO22" s="8"/>
      <c r="BP22" s="8"/>
      <c r="BQ22" s="8">
        <v>0</v>
      </c>
      <c r="BR22" s="8" t="e">
        <f>SUM(#REF!)</f>
        <v>#REF!</v>
      </c>
      <c r="BS22" s="8">
        <v>0</v>
      </c>
      <c r="BT22" s="8" t="e">
        <f>SUM(#REF!)</f>
        <v>#REF!</v>
      </c>
      <c r="BU22" s="8">
        <v>0</v>
      </c>
      <c r="BV22" s="9" t="e">
        <f>SUM(#REF!)</f>
        <v>#REF!</v>
      </c>
      <c r="BW22" s="6" t="e">
        <f>SUM(#REF!)</f>
        <v>#REF!</v>
      </c>
      <c r="BX22" s="7" t="e">
        <f>SUM(#REF!)</f>
        <v>#REF!</v>
      </c>
      <c r="BY22" s="61" t="str">
        <f>IFERROR((BW22/$C$27*100),"")</f>
        <v/>
      </c>
      <c r="BZ22" s="7" t="str">
        <f>IFERROR((BX22/$D$27*100),"")</f>
        <v/>
      </c>
      <c r="CA22" s="8"/>
      <c r="CB22" s="8" t="e">
        <f>SUM(#REF!)</f>
        <v>#REF!</v>
      </c>
      <c r="CC22" s="8"/>
      <c r="CD22" s="8" t="e">
        <f>SUM(#REF!)</f>
        <v>#REF!</v>
      </c>
      <c r="CE22" s="8"/>
      <c r="CF22" s="8" t="e">
        <f>SUM(#REF!)</f>
        <v>#REF!</v>
      </c>
      <c r="CG22" s="8"/>
      <c r="CH22" s="8" t="e">
        <f>SUM(#REF!)</f>
        <v>#REF!</v>
      </c>
      <c r="CI22" s="8"/>
      <c r="CJ22" s="8" t="e">
        <f>SUM(#REF!)</f>
        <v>#REF!</v>
      </c>
      <c r="CK22" s="8"/>
      <c r="CL22" s="8" t="e">
        <f>SUM(#REF!)</f>
        <v>#REF!</v>
      </c>
      <c r="CM22" s="8"/>
      <c r="CN22" s="8"/>
      <c r="CO22" s="8">
        <v>0</v>
      </c>
      <c r="CP22" s="8" t="e">
        <f>SUM(#REF!)</f>
        <v>#REF!</v>
      </c>
      <c r="CQ22" s="8">
        <v>0</v>
      </c>
      <c r="CR22" s="8" t="e">
        <f>SUM(#REF!)</f>
        <v>#REF!</v>
      </c>
      <c r="CS22" s="8">
        <v>0</v>
      </c>
      <c r="CT22" s="9" t="e">
        <f>SUM(#REF!)</f>
        <v>#REF!</v>
      </c>
      <c r="CU22" s="6">
        <f>12607.5-1100</f>
        <v>11507.5</v>
      </c>
      <c r="CV22" s="7"/>
      <c r="CW22" s="61"/>
      <c r="CX22" s="61" t="str">
        <f>IFERROR((CV22/$CV$27*100),"")</f>
        <v/>
      </c>
      <c r="CY22" s="8"/>
      <c r="CZ22" s="8"/>
      <c r="DA22" s="8"/>
      <c r="DB22" s="8"/>
      <c r="DC22" s="8">
        <f t="shared" si="11"/>
        <v>0</v>
      </c>
      <c r="DD22" s="8"/>
      <c r="DE22" s="8">
        <f t="shared" si="12"/>
        <v>0</v>
      </c>
      <c r="DF22" s="8"/>
      <c r="DG22" s="8"/>
      <c r="DH22" s="8"/>
      <c r="DI22" s="8"/>
      <c r="DJ22" s="8"/>
      <c r="DK22" s="8"/>
      <c r="DL22" s="8"/>
      <c r="DM22" s="28"/>
      <c r="DN22" s="8"/>
      <c r="DO22" s="8"/>
      <c r="DP22" s="8"/>
      <c r="DQ22" s="8"/>
      <c r="DR22" s="41"/>
      <c r="DS22" s="19"/>
      <c r="DT22" s="65">
        <f t="shared" si="15"/>
        <v>0</v>
      </c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65"/>
      <c r="EK22" s="22"/>
      <c r="EL22" s="65"/>
      <c r="EM22" s="22"/>
      <c r="EN22" s="71"/>
    </row>
    <row r="23" spans="1:145" ht="13.5" customHeight="1" x14ac:dyDescent="0.25">
      <c r="A23" s="154"/>
      <c r="B23" s="5" t="s">
        <v>16</v>
      </c>
      <c r="C23" s="6">
        <v>0</v>
      </c>
      <c r="D23" s="7" t="e">
        <f>SUM(#REF!)</f>
        <v>#REF!</v>
      </c>
      <c r="E23" s="58" t="str">
        <f>IFERROR((C23/$C$27*100),"")</f>
        <v/>
      </c>
      <c r="F23" s="58" t="str">
        <f>IFERROR((D23/$D$27*100),"")</f>
        <v/>
      </c>
      <c r="G23" s="8"/>
      <c r="H23" s="8" t="e">
        <f>SUM(#REF!)</f>
        <v>#REF!</v>
      </c>
      <c r="I23" s="8"/>
      <c r="J23" s="8" t="e">
        <f>SUM(#REF!)</f>
        <v>#REF!</v>
      </c>
      <c r="K23" s="8"/>
      <c r="L23" s="8" t="e">
        <f>SUM(#REF!)</f>
        <v>#REF!</v>
      </c>
      <c r="M23" s="8"/>
      <c r="N23" s="8" t="e">
        <f>SUM(#REF!)</f>
        <v>#REF!</v>
      </c>
      <c r="O23" s="8"/>
      <c r="P23" s="8" t="e">
        <f>SUM(#REF!)</f>
        <v>#REF!</v>
      </c>
      <c r="Q23" s="8"/>
      <c r="R23" s="8" t="e">
        <f>SUM(#REF!)</f>
        <v>#REF!</v>
      </c>
      <c r="S23" s="8"/>
      <c r="T23" s="8"/>
      <c r="U23" s="9" t="e">
        <f>SUM(#REF!)</f>
        <v>#REF!</v>
      </c>
      <c r="V23" s="9" t="e">
        <f>SUM(#REF!)</f>
        <v>#REF!</v>
      </c>
      <c r="W23" s="9" t="e">
        <f>SUM(#REF!)</f>
        <v>#REF!</v>
      </c>
      <c r="X23" s="9" t="e">
        <f>SUM(#REF!)</f>
        <v>#REF!</v>
      </c>
      <c r="Y23" s="9" t="e">
        <f>SUM(#REF!)</f>
        <v>#REF!</v>
      </c>
      <c r="Z23" s="9" t="e">
        <f>SUM(#REF!)</f>
        <v>#REF!</v>
      </c>
      <c r="AA23" s="6">
        <v>0</v>
      </c>
      <c r="AB23" s="7" t="e">
        <f>SUM(#REF!)</f>
        <v>#REF!</v>
      </c>
      <c r="AC23" s="61" t="str">
        <f>IFERROR((AA23/$C$27*100),"")</f>
        <v/>
      </c>
      <c r="AD23" s="61" t="str">
        <f>IFERROR((AB23/$D$27*100),"")</f>
        <v/>
      </c>
      <c r="AE23" s="8"/>
      <c r="AF23" s="8" t="e">
        <f>SUM(#REF!)</f>
        <v>#REF!</v>
      </c>
      <c r="AG23" s="8"/>
      <c r="AH23" s="8" t="e">
        <f>SUM(#REF!)</f>
        <v>#REF!</v>
      </c>
      <c r="AI23" s="8"/>
      <c r="AJ23" s="8" t="e">
        <f>SUM(#REF!)</f>
        <v>#REF!</v>
      </c>
      <c r="AK23" s="8"/>
      <c r="AL23" s="8" t="e">
        <f>SUM(#REF!)</f>
        <v>#REF!</v>
      </c>
      <c r="AM23" s="8"/>
      <c r="AN23" s="8" t="e">
        <f>SUM(#REF!)</f>
        <v>#REF!</v>
      </c>
      <c r="AO23" s="8"/>
      <c r="AP23" s="8" t="e">
        <f>SUM(#REF!)</f>
        <v>#REF!</v>
      </c>
      <c r="AQ23" s="8"/>
      <c r="AR23" s="8"/>
      <c r="AS23" s="8" t="e">
        <f>SUM(#REF!)</f>
        <v>#REF!</v>
      </c>
      <c r="AT23" s="8" t="e">
        <f>SUM(#REF!)</f>
        <v>#REF!</v>
      </c>
      <c r="AU23" s="8" t="e">
        <f>SUM(#REF!)</f>
        <v>#REF!</v>
      </c>
      <c r="AV23" s="8" t="e">
        <f>SUM(#REF!)</f>
        <v>#REF!</v>
      </c>
      <c r="AW23" s="8" t="e">
        <f>SUM(#REF!)</f>
        <v>#REF!</v>
      </c>
      <c r="AX23" s="9" t="e">
        <f>SUM(#REF!)</f>
        <v>#REF!</v>
      </c>
      <c r="AY23" s="6">
        <v>0</v>
      </c>
      <c r="AZ23" s="7" t="e">
        <f>SUM(#REF!)</f>
        <v>#REF!</v>
      </c>
      <c r="BA23" s="61" t="str">
        <f>IFERROR((AY23/$C$27*100),"")</f>
        <v/>
      </c>
      <c r="BB23" s="61" t="str">
        <f>IFERROR((AZ23/$D$27*100),"")</f>
        <v/>
      </c>
      <c r="BC23" s="8"/>
      <c r="BD23" s="8" t="e">
        <f>SUM(#REF!)</f>
        <v>#REF!</v>
      </c>
      <c r="BE23" s="8"/>
      <c r="BF23" s="8" t="e">
        <f>SUM(#REF!)</f>
        <v>#REF!</v>
      </c>
      <c r="BG23" s="8"/>
      <c r="BH23" s="8" t="e">
        <f>SUM(#REF!)</f>
        <v>#REF!</v>
      </c>
      <c r="BI23" s="8"/>
      <c r="BJ23" s="8" t="e">
        <f>SUM(#REF!)</f>
        <v>#REF!</v>
      </c>
      <c r="BK23" s="8"/>
      <c r="BL23" s="8" t="e">
        <f>SUM(#REF!)</f>
        <v>#REF!</v>
      </c>
      <c r="BM23" s="8"/>
      <c r="BN23" s="8" t="e">
        <f>SUM(#REF!)</f>
        <v>#REF!</v>
      </c>
      <c r="BO23" s="8"/>
      <c r="BP23" s="8"/>
      <c r="BQ23" s="8" t="e">
        <f>SUM(#REF!)</f>
        <v>#REF!</v>
      </c>
      <c r="BR23" s="8" t="e">
        <f>SUM(#REF!)</f>
        <v>#REF!</v>
      </c>
      <c r="BS23" s="8" t="e">
        <f>SUM(#REF!)</f>
        <v>#REF!</v>
      </c>
      <c r="BT23" s="8" t="e">
        <f>SUM(#REF!)</f>
        <v>#REF!</v>
      </c>
      <c r="BU23" s="8" t="e">
        <f>SUM(#REF!)</f>
        <v>#REF!</v>
      </c>
      <c r="BV23" s="9" t="e">
        <f>SUM(#REF!)</f>
        <v>#REF!</v>
      </c>
      <c r="BW23" s="6">
        <v>0</v>
      </c>
      <c r="BX23" s="7" t="e">
        <f>SUM(#REF!)</f>
        <v>#REF!</v>
      </c>
      <c r="BY23" s="61" t="str">
        <f>IFERROR((BW23/$C$27*100),"")</f>
        <v/>
      </c>
      <c r="BZ23" s="7" t="str">
        <f>IFERROR((BX23/$D$27*100),"")</f>
        <v/>
      </c>
      <c r="CA23" s="8"/>
      <c r="CB23" s="8" t="e">
        <f>SUM(#REF!)</f>
        <v>#REF!</v>
      </c>
      <c r="CC23" s="8"/>
      <c r="CD23" s="8" t="e">
        <f>SUM(#REF!)</f>
        <v>#REF!</v>
      </c>
      <c r="CE23" s="8"/>
      <c r="CF23" s="8" t="e">
        <f>SUM(#REF!)</f>
        <v>#REF!</v>
      </c>
      <c r="CG23" s="8"/>
      <c r="CH23" s="8" t="e">
        <f>SUM(#REF!)</f>
        <v>#REF!</v>
      </c>
      <c r="CI23" s="8"/>
      <c r="CJ23" s="8" t="e">
        <f>SUM(#REF!)</f>
        <v>#REF!</v>
      </c>
      <c r="CK23" s="8"/>
      <c r="CL23" s="8" t="e">
        <f>SUM(#REF!)</f>
        <v>#REF!</v>
      </c>
      <c r="CM23" s="8"/>
      <c r="CN23" s="8"/>
      <c r="CO23" s="8" t="e">
        <f>SUM(#REF!)</f>
        <v>#REF!</v>
      </c>
      <c r="CP23" s="8" t="e">
        <f>SUM(#REF!)</f>
        <v>#REF!</v>
      </c>
      <c r="CQ23" s="8" t="e">
        <f>SUM(#REF!)</f>
        <v>#REF!</v>
      </c>
      <c r="CR23" s="8" t="e">
        <f>SUM(#REF!)</f>
        <v>#REF!</v>
      </c>
      <c r="CS23" s="8" t="e">
        <f>SUM(#REF!)</f>
        <v>#REF!</v>
      </c>
      <c r="CT23" s="9" t="e">
        <f>SUM(#REF!)</f>
        <v>#REF!</v>
      </c>
      <c r="CU23" s="6">
        <v>0</v>
      </c>
      <c r="CV23" s="7"/>
      <c r="CW23" s="61"/>
      <c r="CX23" s="61" t="str">
        <f>IFERROR((CV23/$CV$27*100),"")</f>
        <v/>
      </c>
      <c r="CY23" s="39">
        <f>DM23</f>
        <v>175882</v>
      </c>
      <c r="CZ23" s="85"/>
      <c r="DA23" s="8">
        <v>120532.80746146399</v>
      </c>
      <c r="DB23" s="39"/>
      <c r="DC23" s="8">
        <f t="shared" si="11"/>
        <v>175882</v>
      </c>
      <c r="DD23" s="8"/>
      <c r="DE23" s="8">
        <f t="shared" si="12"/>
        <v>120532.80746146399</v>
      </c>
      <c r="DF23" s="8"/>
      <c r="DG23" s="8"/>
      <c r="DH23" s="8"/>
      <c r="DI23" s="8"/>
      <c r="DJ23" s="8"/>
      <c r="DK23" s="8"/>
      <c r="DL23" s="8"/>
      <c r="DM23" s="28">
        <v>175882</v>
      </c>
      <c r="DN23" s="8"/>
      <c r="DO23" s="8">
        <v>175882</v>
      </c>
      <c r="DP23" s="8"/>
      <c r="DQ23" s="8"/>
      <c r="DR23" s="41"/>
      <c r="DS23" s="20"/>
      <c r="DT23" s="67" t="str">
        <f t="shared" si="9"/>
        <v/>
      </c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69"/>
      <c r="EK23" s="23"/>
      <c r="EL23" s="69"/>
      <c r="EM23" s="23"/>
      <c r="EN23" s="71"/>
    </row>
    <row r="24" spans="1:145" s="84" customFormat="1" ht="14.1" customHeight="1" x14ac:dyDescent="0.25">
      <c r="A24" s="154"/>
      <c r="B24" s="77" t="s">
        <v>52</v>
      </c>
      <c r="C24" s="78" t="e">
        <f>SUM(#REF!)</f>
        <v>#REF!</v>
      </c>
      <c r="D24" s="79" t="e">
        <f>SUM(#REF!)</f>
        <v>#REF!</v>
      </c>
      <c r="E24" s="80"/>
      <c r="F24" s="80"/>
      <c r="G24" s="3" t="e">
        <f>SUM(#REF!)</f>
        <v>#REF!</v>
      </c>
      <c r="H24" s="3" t="e">
        <f>SUM(#REF!)</f>
        <v>#REF!</v>
      </c>
      <c r="I24" s="3" t="e">
        <f>SUM(#REF!)</f>
        <v>#REF!</v>
      </c>
      <c r="J24" s="3" t="e">
        <f>SUM(#REF!)</f>
        <v>#REF!</v>
      </c>
      <c r="K24" s="3" t="e">
        <f>SUM(#REF!)</f>
        <v>#REF!</v>
      </c>
      <c r="L24" s="3" t="e">
        <f>SUM(#REF!)</f>
        <v>#REF!</v>
      </c>
      <c r="M24" s="3" t="e">
        <f>SUM(#REF!)</f>
        <v>#REF!</v>
      </c>
      <c r="N24" s="3" t="e">
        <f>SUM(#REF!)</f>
        <v>#REF!</v>
      </c>
      <c r="O24" s="3" t="e">
        <f>SUM(#REF!)</f>
        <v>#REF!</v>
      </c>
      <c r="P24" s="3" t="e">
        <f>SUM(#REF!)</f>
        <v>#REF!</v>
      </c>
      <c r="Q24" s="3" t="e">
        <f>SUM(#REF!)</f>
        <v>#REF!</v>
      </c>
      <c r="R24" s="3" t="e">
        <f>SUM(#REF!)</f>
        <v>#REF!</v>
      </c>
      <c r="S24" s="3"/>
      <c r="T24" s="3"/>
      <c r="U24" s="3" t="e">
        <f>SUM(#REF!)</f>
        <v>#REF!</v>
      </c>
      <c r="V24" s="3" t="e">
        <f>SUM(#REF!)</f>
        <v>#REF!</v>
      </c>
      <c r="W24" s="3" t="e">
        <f>SUM(#REF!)</f>
        <v>#REF!</v>
      </c>
      <c r="X24" s="3" t="e">
        <f>SUM(#REF!)</f>
        <v>#REF!</v>
      </c>
      <c r="Y24" s="3" t="e">
        <f>SUM(#REF!)</f>
        <v>#REF!</v>
      </c>
      <c r="Z24" s="24" t="e">
        <f>SUM(#REF!)</f>
        <v>#REF!</v>
      </c>
      <c r="AA24" s="78" t="e">
        <f>SUM(#REF!)</f>
        <v>#REF!</v>
      </c>
      <c r="AB24" s="79" t="e">
        <f>SUM(#REF!)</f>
        <v>#REF!</v>
      </c>
      <c r="AC24" s="81"/>
      <c r="AD24" s="81"/>
      <c r="AE24" s="3" t="e">
        <f>SUM(#REF!)</f>
        <v>#REF!</v>
      </c>
      <c r="AF24" s="3" t="e">
        <f>SUM(#REF!)</f>
        <v>#REF!</v>
      </c>
      <c r="AG24" s="3" t="e">
        <f>SUM(#REF!)</f>
        <v>#REF!</v>
      </c>
      <c r="AH24" s="3" t="e">
        <f>SUM(#REF!)</f>
        <v>#REF!</v>
      </c>
      <c r="AI24" s="3" t="e">
        <f>SUM(#REF!)</f>
        <v>#REF!</v>
      </c>
      <c r="AJ24" s="3" t="e">
        <f>SUM(#REF!)</f>
        <v>#REF!</v>
      </c>
      <c r="AK24" s="3" t="e">
        <f>SUM(#REF!)</f>
        <v>#REF!</v>
      </c>
      <c r="AL24" s="3" t="e">
        <f>SUM(#REF!)</f>
        <v>#REF!</v>
      </c>
      <c r="AM24" s="3" t="e">
        <f>SUM(#REF!)</f>
        <v>#REF!</v>
      </c>
      <c r="AN24" s="3" t="e">
        <f>SUM(#REF!)</f>
        <v>#REF!</v>
      </c>
      <c r="AO24" s="3" t="e">
        <f>SUM(#REF!)</f>
        <v>#REF!</v>
      </c>
      <c r="AP24" s="3" t="e">
        <f>SUM(#REF!)</f>
        <v>#REF!</v>
      </c>
      <c r="AQ24" s="3"/>
      <c r="AR24" s="3"/>
      <c r="AS24" s="3" t="e">
        <f>SUM(#REF!)</f>
        <v>#REF!</v>
      </c>
      <c r="AT24" s="3" t="e">
        <f>SUM(#REF!)</f>
        <v>#REF!</v>
      </c>
      <c r="AU24" s="3" t="e">
        <f>SUM(#REF!)</f>
        <v>#REF!</v>
      </c>
      <c r="AV24" s="3" t="e">
        <f>SUM(#REF!)</f>
        <v>#REF!</v>
      </c>
      <c r="AW24" s="3" t="e">
        <f>SUM(#REF!)</f>
        <v>#REF!</v>
      </c>
      <c r="AX24" s="24" t="e">
        <f>SUM(#REF!)</f>
        <v>#REF!</v>
      </c>
      <c r="AY24" s="78" t="e">
        <f>SUM(#REF!)</f>
        <v>#REF!</v>
      </c>
      <c r="AZ24" s="79" t="e">
        <f>SUM(#REF!)</f>
        <v>#REF!</v>
      </c>
      <c r="BA24" s="81"/>
      <c r="BB24" s="81"/>
      <c r="BC24" s="3" t="e">
        <f>SUM(#REF!)</f>
        <v>#REF!</v>
      </c>
      <c r="BD24" s="3" t="e">
        <f>SUM(#REF!)</f>
        <v>#REF!</v>
      </c>
      <c r="BE24" s="3" t="e">
        <f>SUM(#REF!)</f>
        <v>#REF!</v>
      </c>
      <c r="BF24" s="3" t="e">
        <f>SUM(#REF!)</f>
        <v>#REF!</v>
      </c>
      <c r="BG24" s="3" t="e">
        <f>SUM(#REF!)</f>
        <v>#REF!</v>
      </c>
      <c r="BH24" s="3" t="e">
        <f>SUM(#REF!)</f>
        <v>#REF!</v>
      </c>
      <c r="BI24" s="3" t="e">
        <f>SUM(#REF!)</f>
        <v>#REF!</v>
      </c>
      <c r="BJ24" s="3" t="e">
        <f>SUM(#REF!)</f>
        <v>#REF!</v>
      </c>
      <c r="BK24" s="3" t="e">
        <f>SUM(#REF!)</f>
        <v>#REF!</v>
      </c>
      <c r="BL24" s="3" t="e">
        <f>SUM(#REF!)</f>
        <v>#REF!</v>
      </c>
      <c r="BM24" s="3" t="e">
        <f>SUM(#REF!)</f>
        <v>#REF!</v>
      </c>
      <c r="BN24" s="3" t="e">
        <f>SUM(#REF!)</f>
        <v>#REF!</v>
      </c>
      <c r="BO24" s="3"/>
      <c r="BP24" s="3"/>
      <c r="BQ24" s="3" t="e">
        <f>SUM(#REF!)</f>
        <v>#REF!</v>
      </c>
      <c r="BR24" s="3" t="e">
        <f>SUM(#REF!)</f>
        <v>#REF!</v>
      </c>
      <c r="BS24" s="3" t="e">
        <f>SUM(#REF!)</f>
        <v>#REF!</v>
      </c>
      <c r="BT24" s="3" t="e">
        <f>SUM(#REF!)</f>
        <v>#REF!</v>
      </c>
      <c r="BU24" s="3" t="e">
        <f>SUM(#REF!)</f>
        <v>#REF!</v>
      </c>
      <c r="BV24" s="24" t="e">
        <f>SUM(#REF!)</f>
        <v>#REF!</v>
      </c>
      <c r="BW24" s="78" t="e">
        <f>SUM(#REF!)</f>
        <v>#REF!</v>
      </c>
      <c r="BX24" s="79" t="e">
        <f>SUM(#REF!)</f>
        <v>#REF!</v>
      </c>
      <c r="BY24" s="81"/>
      <c r="BZ24" s="79"/>
      <c r="CA24" s="3" t="e">
        <f>SUM(#REF!)</f>
        <v>#REF!</v>
      </c>
      <c r="CB24" s="3" t="e">
        <f>SUM(#REF!)</f>
        <v>#REF!</v>
      </c>
      <c r="CC24" s="3" t="e">
        <f>SUM(#REF!)</f>
        <v>#REF!</v>
      </c>
      <c r="CD24" s="3" t="e">
        <f>SUM(#REF!)</f>
        <v>#REF!</v>
      </c>
      <c r="CE24" s="3" t="e">
        <f>SUM(#REF!)</f>
        <v>#REF!</v>
      </c>
      <c r="CF24" s="3" t="e">
        <f>SUM(#REF!)</f>
        <v>#REF!</v>
      </c>
      <c r="CG24" s="3" t="e">
        <f>SUM(#REF!)</f>
        <v>#REF!</v>
      </c>
      <c r="CH24" s="3" t="e">
        <f>SUM(#REF!)</f>
        <v>#REF!</v>
      </c>
      <c r="CI24" s="3" t="e">
        <f>SUM(#REF!)</f>
        <v>#REF!</v>
      </c>
      <c r="CJ24" s="3" t="e">
        <f>SUM(#REF!)</f>
        <v>#REF!</v>
      </c>
      <c r="CK24" s="3" t="e">
        <f>SUM(#REF!)</f>
        <v>#REF!</v>
      </c>
      <c r="CL24" s="3" t="e">
        <f>SUM(#REF!)</f>
        <v>#REF!</v>
      </c>
      <c r="CM24" s="3"/>
      <c r="CN24" s="3"/>
      <c r="CO24" s="3" t="e">
        <f>SUM(#REF!)</f>
        <v>#REF!</v>
      </c>
      <c r="CP24" s="3" t="e">
        <f>SUM(#REF!)</f>
        <v>#REF!</v>
      </c>
      <c r="CQ24" s="3" t="e">
        <f>SUM(#REF!)</f>
        <v>#REF!</v>
      </c>
      <c r="CR24" s="3" t="e">
        <f>SUM(#REF!)</f>
        <v>#REF!</v>
      </c>
      <c r="CS24" s="3" t="e">
        <f>SUM(#REF!)</f>
        <v>#REF!</v>
      </c>
      <c r="CT24" s="24" t="e">
        <f>SUM(#REF!)</f>
        <v>#REF!</v>
      </c>
      <c r="CU24" s="78">
        <f>CU21+CU22+CU23</f>
        <v>12607.5</v>
      </c>
      <c r="CV24" s="79"/>
      <c r="CW24" s="81"/>
      <c r="CX24" s="81"/>
      <c r="CY24" s="39">
        <f>CY21+CY22+CY23</f>
        <v>1253505</v>
      </c>
      <c r="CZ24" s="39"/>
      <c r="DA24" s="3">
        <f>DA21+DA22+DA23</f>
        <v>859033.19735380774</v>
      </c>
      <c r="DB24" s="39"/>
      <c r="DC24" s="8">
        <f t="shared" si="11"/>
        <v>1253505</v>
      </c>
      <c r="DD24" s="3"/>
      <c r="DE24" s="8">
        <f t="shared" si="12"/>
        <v>859033.19735380774</v>
      </c>
      <c r="DF24" s="3"/>
      <c r="DG24" s="3"/>
      <c r="DH24" s="3"/>
      <c r="DI24" s="3"/>
      <c r="DJ24" s="3"/>
      <c r="DK24" s="3"/>
      <c r="DL24" s="3"/>
      <c r="DM24" s="82">
        <f>DM21+DM22+DM23</f>
        <v>1253505</v>
      </c>
      <c r="DN24" s="3"/>
      <c r="DO24" s="3">
        <f>DO21+DO22+DO23</f>
        <v>1253505</v>
      </c>
      <c r="DP24" s="3"/>
      <c r="DQ24" s="3"/>
      <c r="DR24" s="43"/>
      <c r="DS24" s="20"/>
      <c r="DT24" s="67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69"/>
      <c r="EK24" s="23"/>
      <c r="EL24" s="69"/>
      <c r="EM24" s="23"/>
      <c r="EN24" s="83"/>
    </row>
    <row r="25" spans="1:145" ht="18.75" x14ac:dyDescent="0.3">
      <c r="A25" s="10" t="s">
        <v>20</v>
      </c>
      <c r="B25" s="5" t="s">
        <v>19</v>
      </c>
      <c r="C25" s="11"/>
      <c r="D25" s="57"/>
      <c r="E25" s="57"/>
      <c r="F25" s="57"/>
      <c r="G25" s="3"/>
      <c r="H25" s="3"/>
      <c r="I25" s="3"/>
      <c r="J25" s="3"/>
      <c r="K25" s="3"/>
      <c r="L25" s="3">
        <f>H25-P25</f>
        <v>0</v>
      </c>
      <c r="M25" s="3"/>
      <c r="N25" s="3">
        <f t="shared" ref="N25:N26" si="16">J25-R25</f>
        <v>0</v>
      </c>
      <c r="O25" s="3"/>
      <c r="P25" s="3"/>
      <c r="Q25" s="3"/>
      <c r="R25" s="3">
        <f t="shared" ref="R25:R26" si="17">IFERROR((P25/H25*J25),0)</f>
        <v>0</v>
      </c>
      <c r="S25" s="3"/>
      <c r="T25" s="3"/>
      <c r="U25" s="34"/>
      <c r="V25" s="34"/>
      <c r="W25" s="34"/>
      <c r="X25" s="34"/>
      <c r="Y25" s="36"/>
      <c r="Z25" s="35"/>
      <c r="AA25" s="12"/>
      <c r="AB25" s="13"/>
      <c r="AC25" s="13"/>
      <c r="AD25" s="13"/>
      <c r="AE25" s="3"/>
      <c r="AF25" s="3"/>
      <c r="AG25" s="3"/>
      <c r="AH25" s="3"/>
      <c r="AI25" s="3"/>
      <c r="AJ25" s="3">
        <f>AF25-AN25</f>
        <v>0</v>
      </c>
      <c r="AK25" s="3"/>
      <c r="AL25" s="3">
        <f t="shared" ref="AL25:AL26" si="18">AH25-AP25</f>
        <v>0</v>
      </c>
      <c r="AM25" s="3"/>
      <c r="AN25" s="3"/>
      <c r="AO25" s="3"/>
      <c r="AP25" s="3">
        <f t="shared" ref="AP25:AP26" si="19">IFERROR((AN25/AF25*AH25),0)</f>
        <v>0</v>
      </c>
      <c r="AQ25" s="3"/>
      <c r="AR25" s="3"/>
      <c r="AS25" s="34"/>
      <c r="AT25" s="34"/>
      <c r="AU25" s="37"/>
      <c r="AV25" s="34"/>
      <c r="AW25" s="34"/>
      <c r="AX25" s="35"/>
      <c r="AY25" s="12"/>
      <c r="AZ25" s="13"/>
      <c r="BA25" s="64"/>
      <c r="BB25" s="64"/>
      <c r="BC25" s="3"/>
      <c r="BD25" s="3"/>
      <c r="BE25" s="3"/>
      <c r="BF25" s="3"/>
      <c r="BG25" s="3"/>
      <c r="BH25" s="3">
        <f>BD25-BL25</f>
        <v>0</v>
      </c>
      <c r="BI25" s="3"/>
      <c r="BJ25" s="3">
        <f t="shared" ref="BJ25:BJ26" si="20">BF25-BN25</f>
        <v>0</v>
      </c>
      <c r="BK25" s="3"/>
      <c r="BL25" s="3"/>
      <c r="BM25" s="3"/>
      <c r="BN25" s="3">
        <f t="shared" ref="BN25:BN26" si="21">IFERROR((BL25/BD25*BF25),0)</f>
        <v>0</v>
      </c>
      <c r="BO25" s="3"/>
      <c r="BP25" s="3"/>
      <c r="BQ25" s="34"/>
      <c r="BR25" s="8"/>
      <c r="BS25" s="8"/>
      <c r="BT25" s="8"/>
      <c r="BU25" s="8"/>
      <c r="BV25" s="9"/>
      <c r="BW25" s="12"/>
      <c r="BX25" s="13"/>
      <c r="BY25" s="64"/>
      <c r="BZ25" s="13"/>
      <c r="CA25" s="3"/>
      <c r="CB25" s="3"/>
      <c r="CC25" s="3"/>
      <c r="CD25" s="3"/>
      <c r="CE25" s="3"/>
      <c r="CF25" s="3">
        <f>CB25-CJ25</f>
        <v>0</v>
      </c>
      <c r="CG25" s="3"/>
      <c r="CH25" s="3">
        <f t="shared" ref="CH25:CH26" si="22">CD25-CL25</f>
        <v>0</v>
      </c>
      <c r="CI25" s="3"/>
      <c r="CJ25" s="3"/>
      <c r="CK25" s="3"/>
      <c r="CL25" s="3">
        <f t="shared" ref="CL25:CL26" si="23">IFERROR((CJ25/CB25*CD25),0)</f>
        <v>0</v>
      </c>
      <c r="CM25" s="3"/>
      <c r="CN25" s="3"/>
      <c r="CO25" s="34"/>
      <c r="CP25" s="8"/>
      <c r="CQ25" s="8"/>
      <c r="CR25" s="8"/>
      <c r="CS25" s="8"/>
      <c r="CT25" s="9"/>
      <c r="CU25" s="12"/>
      <c r="CV25" s="13"/>
      <c r="CW25" s="64"/>
      <c r="CX25" s="64"/>
      <c r="CY25" s="8">
        <f>DM25</f>
        <v>1157141</v>
      </c>
      <c r="CZ25" s="8"/>
      <c r="DA25" s="3">
        <v>792994.46992168564</v>
      </c>
      <c r="DB25" s="8"/>
      <c r="DC25" s="8">
        <f t="shared" si="11"/>
        <v>1157141</v>
      </c>
      <c r="DD25" s="3"/>
      <c r="DE25" s="8">
        <f t="shared" si="12"/>
        <v>792994.46992168564</v>
      </c>
      <c r="DF25" s="3"/>
      <c r="DG25" s="3"/>
      <c r="DH25" s="3"/>
      <c r="DI25" s="3"/>
      <c r="DJ25" s="3"/>
      <c r="DK25" s="3"/>
      <c r="DL25" s="3"/>
      <c r="DM25" s="3">
        <f>DO25+DQ25</f>
        <v>1157141</v>
      </c>
      <c r="DN25" s="8"/>
      <c r="DO25" s="8">
        <v>1157141</v>
      </c>
      <c r="DP25" s="3"/>
      <c r="DQ25" s="8"/>
      <c r="DR25" s="41"/>
      <c r="DS25" s="21"/>
      <c r="DT25" s="68" t="str">
        <f t="shared" si="9"/>
        <v/>
      </c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65"/>
      <c r="EK25" s="22"/>
      <c r="EL25" s="65"/>
      <c r="EM25" s="22"/>
      <c r="EN25" s="71"/>
    </row>
    <row r="26" spans="1:145" ht="18.75" x14ac:dyDescent="0.3">
      <c r="A26" s="10" t="s">
        <v>7</v>
      </c>
      <c r="B26" s="5" t="s">
        <v>21</v>
      </c>
      <c r="C26" s="11"/>
      <c r="D26" s="57"/>
      <c r="E26" s="57"/>
      <c r="F26" s="57"/>
      <c r="G26" s="8"/>
      <c r="H26" s="8"/>
      <c r="I26" s="8"/>
      <c r="J26" s="8"/>
      <c r="K26" s="8"/>
      <c r="L26" s="8">
        <f t="shared" ref="L26" si="24">H26-P26</f>
        <v>0</v>
      </c>
      <c r="M26" s="8"/>
      <c r="N26" s="8">
        <f t="shared" si="16"/>
        <v>0</v>
      </c>
      <c r="O26" s="8"/>
      <c r="P26" s="8"/>
      <c r="Q26" s="8"/>
      <c r="R26" s="8">
        <f t="shared" si="17"/>
        <v>0</v>
      </c>
      <c r="S26" s="8"/>
      <c r="T26" s="8"/>
      <c r="U26" s="8"/>
      <c r="V26" s="8"/>
      <c r="W26" s="8"/>
      <c r="X26" s="8"/>
      <c r="Y26" s="8"/>
      <c r="Z26" s="9"/>
      <c r="AA26" s="12"/>
      <c r="AB26" s="13"/>
      <c r="AC26" s="13"/>
      <c r="AD26" s="13"/>
      <c r="AE26" s="8"/>
      <c r="AF26" s="8"/>
      <c r="AG26" s="8"/>
      <c r="AH26" s="8"/>
      <c r="AI26" s="8"/>
      <c r="AJ26" s="8">
        <f t="shared" ref="AJ26" si="25">AF26-AN26</f>
        <v>0</v>
      </c>
      <c r="AK26" s="8"/>
      <c r="AL26" s="8">
        <f t="shared" si="18"/>
        <v>0</v>
      </c>
      <c r="AM26" s="8"/>
      <c r="AN26" s="8"/>
      <c r="AO26" s="8"/>
      <c r="AP26" s="8">
        <f t="shared" si="19"/>
        <v>0</v>
      </c>
      <c r="AQ26" s="39"/>
      <c r="AR26" s="39"/>
      <c r="AS26" s="3"/>
      <c r="AT26" s="3"/>
      <c r="AU26" s="3"/>
      <c r="AV26" s="3"/>
      <c r="AW26" s="8"/>
      <c r="AX26" s="9"/>
      <c r="AY26" s="12"/>
      <c r="AZ26" s="13"/>
      <c r="BA26" s="64"/>
      <c r="BB26" s="64"/>
      <c r="BC26" s="8"/>
      <c r="BD26" s="8"/>
      <c r="BE26" s="8"/>
      <c r="BF26" s="8"/>
      <c r="BG26" s="8"/>
      <c r="BH26" s="8">
        <f t="shared" ref="BH26" si="26">BD26-BL26</f>
        <v>0</v>
      </c>
      <c r="BI26" s="8"/>
      <c r="BJ26" s="8">
        <f t="shared" si="20"/>
        <v>0</v>
      </c>
      <c r="BK26" s="8"/>
      <c r="BL26" s="8"/>
      <c r="BM26" s="8"/>
      <c r="BN26" s="8">
        <f t="shared" si="21"/>
        <v>0</v>
      </c>
      <c r="BO26" s="39"/>
      <c r="BP26" s="39"/>
      <c r="BQ26" s="3"/>
      <c r="BR26" s="8"/>
      <c r="BS26" s="8"/>
      <c r="BT26" s="8"/>
      <c r="BU26" s="8"/>
      <c r="BV26" s="24"/>
      <c r="BW26" s="12"/>
      <c r="BX26" s="13"/>
      <c r="BY26" s="64"/>
      <c r="BZ26" s="13"/>
      <c r="CA26" s="8"/>
      <c r="CB26" s="8"/>
      <c r="CC26" s="8"/>
      <c r="CD26" s="8"/>
      <c r="CE26" s="8"/>
      <c r="CF26" s="8">
        <f t="shared" ref="CF26" si="27">CB26-CJ26</f>
        <v>0</v>
      </c>
      <c r="CG26" s="8"/>
      <c r="CH26" s="8">
        <f t="shared" si="22"/>
        <v>0</v>
      </c>
      <c r="CI26" s="8"/>
      <c r="CJ26" s="8"/>
      <c r="CK26" s="8"/>
      <c r="CL26" s="8">
        <f t="shared" si="23"/>
        <v>0</v>
      </c>
      <c r="CM26" s="39"/>
      <c r="CN26" s="39"/>
      <c r="CO26" s="3"/>
      <c r="CP26" s="8"/>
      <c r="CQ26" s="8"/>
      <c r="CR26" s="8"/>
      <c r="CS26" s="8"/>
      <c r="CT26" s="9"/>
      <c r="CU26" s="12"/>
      <c r="CV26" s="13"/>
      <c r="CW26" s="64"/>
      <c r="CX26" s="64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3"/>
      <c r="DQ26" s="8"/>
      <c r="DR26" s="43"/>
      <c r="DS26" s="21"/>
      <c r="DT26" s="68" t="str">
        <f t="shared" si="9"/>
        <v/>
      </c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65"/>
      <c r="EK26" s="22"/>
      <c r="EL26" s="65"/>
      <c r="EM26" s="22"/>
      <c r="EN26" s="71"/>
    </row>
    <row r="27" spans="1:145" ht="15.75" x14ac:dyDescent="0.25">
      <c r="A27" s="14"/>
      <c r="B27" s="15" t="s">
        <v>51</v>
      </c>
      <c r="C27" s="18" t="e">
        <f>C20+C24+C25+C26</f>
        <v>#REF!</v>
      </c>
      <c r="D27" s="18" t="e">
        <f>D20+D24+D25+D26</f>
        <v>#REF!</v>
      </c>
      <c r="E27" s="60" t="str">
        <f t="shared" ref="E27" si="28">IFERROR((C27/$C$27*100),"")</f>
        <v/>
      </c>
      <c r="F27" s="60" t="str">
        <f t="shared" ref="F27" si="29">IFERROR((D27/$D$27*100),"")</f>
        <v/>
      </c>
      <c r="G27" s="16" t="e">
        <f t="shared" ref="G27:R27" si="30">G20+G24+G25+G26</f>
        <v>#REF!</v>
      </c>
      <c r="H27" s="16" t="e">
        <f t="shared" si="30"/>
        <v>#REF!</v>
      </c>
      <c r="I27" s="16" t="e">
        <f t="shared" si="30"/>
        <v>#REF!</v>
      </c>
      <c r="J27" s="16" t="e">
        <f t="shared" si="30"/>
        <v>#REF!</v>
      </c>
      <c r="K27" s="16" t="e">
        <f t="shared" si="30"/>
        <v>#REF!</v>
      </c>
      <c r="L27" s="16" t="e">
        <f t="shared" si="30"/>
        <v>#REF!</v>
      </c>
      <c r="M27" s="16" t="e">
        <f t="shared" si="30"/>
        <v>#REF!</v>
      </c>
      <c r="N27" s="16" t="e">
        <f t="shared" si="30"/>
        <v>#REF!</v>
      </c>
      <c r="O27" s="16" t="e">
        <f t="shared" si="30"/>
        <v>#REF!</v>
      </c>
      <c r="P27" s="16" t="e">
        <f t="shared" si="30"/>
        <v>#REF!</v>
      </c>
      <c r="Q27" s="16" t="e">
        <f t="shared" si="30"/>
        <v>#REF!</v>
      </c>
      <c r="R27" s="16" t="e">
        <f t="shared" si="30"/>
        <v>#REF!</v>
      </c>
      <c r="S27" s="16"/>
      <c r="T27" s="16"/>
      <c r="U27" s="16" t="e">
        <f t="shared" ref="U27:AB27" si="31">U20+U24+U25+U26</f>
        <v>#REF!</v>
      </c>
      <c r="V27" s="16" t="e">
        <f t="shared" si="31"/>
        <v>#REF!</v>
      </c>
      <c r="W27" s="16" t="e">
        <f t="shared" si="31"/>
        <v>#REF!</v>
      </c>
      <c r="X27" s="16" t="e">
        <f t="shared" si="31"/>
        <v>#REF!</v>
      </c>
      <c r="Y27" s="16" t="e">
        <f t="shared" si="31"/>
        <v>#REF!</v>
      </c>
      <c r="Z27" s="16" t="e">
        <f t="shared" si="31"/>
        <v>#REF!</v>
      </c>
      <c r="AA27" s="18" t="e">
        <f t="shared" si="31"/>
        <v>#REF!</v>
      </c>
      <c r="AB27" s="18" t="e">
        <f t="shared" si="31"/>
        <v>#REF!</v>
      </c>
      <c r="AC27" s="63" t="str">
        <f t="shared" ref="AC27" si="32">IFERROR((AA27/$C$27*100),"")</f>
        <v/>
      </c>
      <c r="AD27" s="63" t="str">
        <f t="shared" ref="AD27" si="33">IFERROR((AB27/$D$27*100),"")</f>
        <v/>
      </c>
      <c r="AE27" s="16" t="e">
        <f t="shared" ref="AE27:AP27" si="34">AE20+AE24+AE25+AE26</f>
        <v>#REF!</v>
      </c>
      <c r="AF27" s="16" t="e">
        <f t="shared" si="34"/>
        <v>#REF!</v>
      </c>
      <c r="AG27" s="16" t="e">
        <f t="shared" si="34"/>
        <v>#REF!</v>
      </c>
      <c r="AH27" s="16" t="e">
        <f t="shared" si="34"/>
        <v>#REF!</v>
      </c>
      <c r="AI27" s="16" t="e">
        <f t="shared" si="34"/>
        <v>#REF!</v>
      </c>
      <c r="AJ27" s="16" t="e">
        <f t="shared" si="34"/>
        <v>#REF!</v>
      </c>
      <c r="AK27" s="16" t="e">
        <f t="shared" si="34"/>
        <v>#REF!</v>
      </c>
      <c r="AL27" s="16" t="e">
        <f t="shared" si="34"/>
        <v>#REF!</v>
      </c>
      <c r="AM27" s="16" t="e">
        <f t="shared" si="34"/>
        <v>#REF!</v>
      </c>
      <c r="AN27" s="16" t="e">
        <f t="shared" si="34"/>
        <v>#REF!</v>
      </c>
      <c r="AO27" s="16" t="e">
        <f t="shared" si="34"/>
        <v>#REF!</v>
      </c>
      <c r="AP27" s="16" t="e">
        <f t="shared" si="34"/>
        <v>#REF!</v>
      </c>
      <c r="AQ27" s="16"/>
      <c r="AR27" s="16"/>
      <c r="AS27" s="16" t="e">
        <f t="shared" ref="AS27:AZ27" si="35">AS20+AS24+AS25+AS26</f>
        <v>#REF!</v>
      </c>
      <c r="AT27" s="16" t="e">
        <f t="shared" si="35"/>
        <v>#REF!</v>
      </c>
      <c r="AU27" s="16" t="e">
        <f t="shared" si="35"/>
        <v>#REF!</v>
      </c>
      <c r="AV27" s="16" t="e">
        <f t="shared" si="35"/>
        <v>#REF!</v>
      </c>
      <c r="AW27" s="16" t="e">
        <f t="shared" si="35"/>
        <v>#REF!</v>
      </c>
      <c r="AX27" s="16" t="e">
        <f t="shared" si="35"/>
        <v>#REF!</v>
      </c>
      <c r="AY27" s="18" t="e">
        <f t="shared" si="35"/>
        <v>#REF!</v>
      </c>
      <c r="AZ27" s="18" t="e">
        <f t="shared" si="35"/>
        <v>#REF!</v>
      </c>
      <c r="BA27" s="63" t="str">
        <f t="shared" ref="BA27" si="36">IFERROR((AY27/$C$27*100),"")</f>
        <v/>
      </c>
      <c r="BB27" s="63" t="str">
        <f t="shared" ref="BB27" si="37">IFERROR((AZ27/$D$27*100),"")</f>
        <v/>
      </c>
      <c r="BC27" s="16" t="e">
        <f t="shared" ref="BC27:BN27" si="38">BC20+BC24+BC25+BC26</f>
        <v>#REF!</v>
      </c>
      <c r="BD27" s="16" t="e">
        <f t="shared" si="38"/>
        <v>#REF!</v>
      </c>
      <c r="BE27" s="16" t="e">
        <f t="shared" si="38"/>
        <v>#REF!</v>
      </c>
      <c r="BF27" s="16" t="e">
        <f t="shared" si="38"/>
        <v>#REF!</v>
      </c>
      <c r="BG27" s="16" t="e">
        <f t="shared" si="38"/>
        <v>#REF!</v>
      </c>
      <c r="BH27" s="16" t="e">
        <f t="shared" si="38"/>
        <v>#REF!</v>
      </c>
      <c r="BI27" s="16" t="e">
        <f t="shared" si="38"/>
        <v>#REF!</v>
      </c>
      <c r="BJ27" s="16" t="e">
        <f t="shared" si="38"/>
        <v>#REF!</v>
      </c>
      <c r="BK27" s="16" t="e">
        <f t="shared" si="38"/>
        <v>#REF!</v>
      </c>
      <c r="BL27" s="16" t="e">
        <f t="shared" si="38"/>
        <v>#REF!</v>
      </c>
      <c r="BM27" s="16" t="e">
        <f t="shared" si="38"/>
        <v>#REF!</v>
      </c>
      <c r="BN27" s="16" t="e">
        <f t="shared" si="38"/>
        <v>#REF!</v>
      </c>
      <c r="BO27" s="16"/>
      <c r="BP27" s="16"/>
      <c r="BQ27" s="16" t="e">
        <f t="shared" ref="BQ27:BX27" si="39">BQ20+BQ24+BQ25+BQ26</f>
        <v>#REF!</v>
      </c>
      <c r="BR27" s="16" t="e">
        <f t="shared" si="39"/>
        <v>#REF!</v>
      </c>
      <c r="BS27" s="16" t="e">
        <f t="shared" si="39"/>
        <v>#REF!</v>
      </c>
      <c r="BT27" s="16" t="e">
        <f t="shared" si="39"/>
        <v>#REF!</v>
      </c>
      <c r="BU27" s="16" t="e">
        <f t="shared" si="39"/>
        <v>#REF!</v>
      </c>
      <c r="BV27" s="16" t="e">
        <f t="shared" si="39"/>
        <v>#REF!</v>
      </c>
      <c r="BW27" s="18" t="e">
        <f t="shared" si="39"/>
        <v>#REF!</v>
      </c>
      <c r="BX27" s="18" t="e">
        <f t="shared" si="39"/>
        <v>#REF!</v>
      </c>
      <c r="BY27" s="63" t="str">
        <f t="shared" ref="BY27" si="40">IFERROR((BW27/$C$27*100),"")</f>
        <v/>
      </c>
      <c r="BZ27" s="18" t="str">
        <f t="shared" ref="BZ27" si="41">IFERROR((BX27/$D$27*100),"")</f>
        <v/>
      </c>
      <c r="CA27" s="16" t="e">
        <f t="shared" ref="CA27:CL27" si="42">CA20+CA24+CA25+CA26</f>
        <v>#REF!</v>
      </c>
      <c r="CB27" s="16" t="e">
        <f t="shared" si="42"/>
        <v>#REF!</v>
      </c>
      <c r="CC27" s="16" t="e">
        <f t="shared" si="42"/>
        <v>#REF!</v>
      </c>
      <c r="CD27" s="16" t="e">
        <f t="shared" si="42"/>
        <v>#REF!</v>
      </c>
      <c r="CE27" s="16" t="e">
        <f t="shared" si="42"/>
        <v>#REF!</v>
      </c>
      <c r="CF27" s="16" t="e">
        <f t="shared" si="42"/>
        <v>#REF!</v>
      </c>
      <c r="CG27" s="16" t="e">
        <f t="shared" si="42"/>
        <v>#REF!</v>
      </c>
      <c r="CH27" s="16" t="e">
        <f t="shared" si="42"/>
        <v>#REF!</v>
      </c>
      <c r="CI27" s="16" t="e">
        <f t="shared" si="42"/>
        <v>#REF!</v>
      </c>
      <c r="CJ27" s="16" t="e">
        <f t="shared" si="42"/>
        <v>#REF!</v>
      </c>
      <c r="CK27" s="16" t="e">
        <f t="shared" si="42"/>
        <v>#REF!</v>
      </c>
      <c r="CL27" s="16" t="e">
        <f t="shared" si="42"/>
        <v>#REF!</v>
      </c>
      <c r="CM27" s="16"/>
      <c r="CN27" s="16"/>
      <c r="CO27" s="16" t="e">
        <f t="shared" ref="CO27:CV27" si="43">CO20+CO24+CO25+CO26</f>
        <v>#REF!</v>
      </c>
      <c r="CP27" s="16" t="e">
        <f t="shared" si="43"/>
        <v>#REF!</v>
      </c>
      <c r="CQ27" s="16" t="e">
        <f t="shared" si="43"/>
        <v>#REF!</v>
      </c>
      <c r="CR27" s="16" t="e">
        <f t="shared" si="43"/>
        <v>#REF!</v>
      </c>
      <c r="CS27" s="16" t="e">
        <f t="shared" si="43"/>
        <v>#REF!</v>
      </c>
      <c r="CT27" s="16" t="e">
        <f t="shared" si="43"/>
        <v>#REF!</v>
      </c>
      <c r="CU27" s="18">
        <f t="shared" si="43"/>
        <v>17520.033333333333</v>
      </c>
      <c r="CV27" s="18">
        <f t="shared" si="43"/>
        <v>0</v>
      </c>
      <c r="CW27" s="63" t="str">
        <f>IFERROR((CU27/$C$27*100),"")</f>
        <v/>
      </c>
      <c r="CX27" s="63" t="str">
        <f t="shared" ref="CX27" si="44">IFERROR((CV27/$D$27*100),"")</f>
        <v/>
      </c>
      <c r="CY27" s="16">
        <f t="shared" ref="CY27:DJ27" si="45">CY20+CY24+CY25+CY26</f>
        <v>15496692.890000001</v>
      </c>
      <c r="CZ27" s="16">
        <f t="shared" si="45"/>
        <v>0</v>
      </c>
      <c r="DA27" s="16">
        <f t="shared" si="45"/>
        <v>10619960.544</v>
      </c>
      <c r="DB27" s="16">
        <f t="shared" si="45"/>
        <v>0</v>
      </c>
      <c r="DC27" s="16">
        <f t="shared" si="45"/>
        <v>15390161.428949069</v>
      </c>
      <c r="DD27" s="16">
        <f t="shared" si="45"/>
        <v>0</v>
      </c>
      <c r="DE27" s="16">
        <f t="shared" si="45"/>
        <v>10546954.005050931</v>
      </c>
      <c r="DF27" s="16">
        <f t="shared" si="45"/>
        <v>0</v>
      </c>
      <c r="DG27" s="16">
        <f t="shared" si="45"/>
        <v>106531.46105093048</v>
      </c>
      <c r="DH27" s="16">
        <f t="shared" si="45"/>
        <v>0</v>
      </c>
      <c r="DI27" s="16">
        <f t="shared" si="45"/>
        <v>73006.538949069523</v>
      </c>
      <c r="DJ27" s="16">
        <f t="shared" si="45"/>
        <v>0</v>
      </c>
      <c r="DK27" s="16"/>
      <c r="DL27" s="16"/>
      <c r="DM27" s="16">
        <f t="shared" ref="DM27:DS27" si="46">DM20+DM24+DM25+DM26</f>
        <v>15496692.890000001</v>
      </c>
      <c r="DN27" s="16">
        <f t="shared" si="46"/>
        <v>0</v>
      </c>
      <c r="DO27" s="16">
        <f t="shared" si="46"/>
        <v>15311154.890000001</v>
      </c>
      <c r="DP27" s="16">
        <f t="shared" si="46"/>
        <v>0</v>
      </c>
      <c r="DQ27" s="16">
        <f t="shared" si="46"/>
        <v>179538</v>
      </c>
      <c r="DR27" s="16">
        <f t="shared" si="46"/>
        <v>0</v>
      </c>
      <c r="DS27" s="18">
        <f t="shared" si="46"/>
        <v>0</v>
      </c>
      <c r="DT27" s="63">
        <f t="shared" si="9"/>
        <v>0</v>
      </c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>
        <f>EI20+EI24+EI25+EI26</f>
        <v>0</v>
      </c>
      <c r="EJ27" s="63">
        <f t="shared" ref="EJ27" si="47">IFERROR((DN27/DM27*100),"")</f>
        <v>0</v>
      </c>
      <c r="EK27" s="16">
        <f>EK20+EK24+EK25+EK26</f>
        <v>0</v>
      </c>
      <c r="EL27" s="63">
        <f t="shared" ref="EL27" si="48">IFERROR((DP27/DO27*100),"")</f>
        <v>0</v>
      </c>
      <c r="EM27" s="16">
        <f>EM20+EM24+EM25+EM26</f>
        <v>0</v>
      </c>
      <c r="EN27" s="63">
        <f t="shared" ref="EN27" si="49">IFERROR((DR27/DQ27*100),"")</f>
        <v>0</v>
      </c>
      <c r="EO27" s="56"/>
    </row>
    <row r="30" spans="1:145" x14ac:dyDescent="0.25">
      <c r="DA30" s="1"/>
    </row>
  </sheetData>
  <mergeCells count="127">
    <mergeCell ref="CM6:CN8"/>
    <mergeCell ref="CO6:CP8"/>
    <mergeCell ref="A21:A24"/>
    <mergeCell ref="EE9:EF9"/>
    <mergeCell ref="EG9:EH9"/>
    <mergeCell ref="EI9:EJ9"/>
    <mergeCell ref="EK9:EL9"/>
    <mergeCell ref="EM9:EN9"/>
    <mergeCell ref="A11:A18"/>
    <mergeCell ref="EA8:EB8"/>
    <mergeCell ref="EC8:ED8"/>
    <mergeCell ref="EE8:EF8"/>
    <mergeCell ref="EG8:EH8"/>
    <mergeCell ref="DS9:DT9"/>
    <mergeCell ref="DU9:DV9"/>
    <mergeCell ref="DW9:DX9"/>
    <mergeCell ref="DY9:DZ9"/>
    <mergeCell ref="EA9:EB9"/>
    <mergeCell ref="EC9:ED9"/>
    <mergeCell ref="BG8:BH8"/>
    <mergeCell ref="BI8:BJ8"/>
    <mergeCell ref="BK8:BL8"/>
    <mergeCell ref="BM8:BN8"/>
    <mergeCell ref="CE8:CF8"/>
    <mergeCell ref="DE8:DF8"/>
    <mergeCell ref="DG8:DH8"/>
    <mergeCell ref="DI8:DJ8"/>
    <mergeCell ref="DU6:DV8"/>
    <mergeCell ref="DW6:EH6"/>
    <mergeCell ref="DM6:DN8"/>
    <mergeCell ref="CU7:CV8"/>
    <mergeCell ref="CW7:CX8"/>
    <mergeCell ref="CY7:CZ8"/>
    <mergeCell ref="DA7:DB8"/>
    <mergeCell ref="DO6:DR6"/>
    <mergeCell ref="DS6:DT8"/>
    <mergeCell ref="CC7:CD8"/>
    <mergeCell ref="CE7:CH7"/>
    <mergeCell ref="CI7:CL7"/>
    <mergeCell ref="CI8:CJ8"/>
    <mergeCell ref="CK8:CL8"/>
    <mergeCell ref="AI7:AL7"/>
    <mergeCell ref="AM7:AP7"/>
    <mergeCell ref="AU7:AV8"/>
    <mergeCell ref="AK8:AL8"/>
    <mergeCell ref="AM8:AN8"/>
    <mergeCell ref="AO8:AP8"/>
    <mergeCell ref="CG8:CH8"/>
    <mergeCell ref="CA7:CB8"/>
    <mergeCell ref="BW7:BX8"/>
    <mergeCell ref="BY7:BZ8"/>
    <mergeCell ref="CQ6:CT6"/>
    <mergeCell ref="CU6:CX6"/>
    <mergeCell ref="CY6:DB6"/>
    <mergeCell ref="BW5:CT5"/>
    <mergeCell ref="CU5:DR5"/>
    <mergeCell ref="EI6:EJ8"/>
    <mergeCell ref="EK6:EN6"/>
    <mergeCell ref="EA7:ED7"/>
    <mergeCell ref="EE7:EH7"/>
    <mergeCell ref="EK7:EL8"/>
    <mergeCell ref="EM7:EN8"/>
    <mergeCell ref="CQ7:CR8"/>
    <mergeCell ref="CS7:CT8"/>
    <mergeCell ref="DC6:DJ6"/>
    <mergeCell ref="DK6:DL8"/>
    <mergeCell ref="DC7:DF7"/>
    <mergeCell ref="DG7:DJ7"/>
    <mergeCell ref="DO7:DP8"/>
    <mergeCell ref="DQ7:DR8"/>
    <mergeCell ref="DW7:DX8"/>
    <mergeCell ref="DY7:DZ8"/>
    <mergeCell ref="DC8:DD8"/>
    <mergeCell ref="DS5:EN5"/>
    <mergeCell ref="BW6:BZ6"/>
    <mergeCell ref="C6:F6"/>
    <mergeCell ref="G6:J6"/>
    <mergeCell ref="K6:R6"/>
    <mergeCell ref="S6:T8"/>
    <mergeCell ref="U6:V8"/>
    <mergeCell ref="W6:Z6"/>
    <mergeCell ref="AA6:AD6"/>
    <mergeCell ref="AU6:AX6"/>
    <mergeCell ref="AY6:BB6"/>
    <mergeCell ref="AW7:AX8"/>
    <mergeCell ref="AY7:AZ8"/>
    <mergeCell ref="BA7:BB8"/>
    <mergeCell ref="AI8:AJ8"/>
    <mergeCell ref="W7:X8"/>
    <mergeCell ref="Y7:Z8"/>
    <mergeCell ref="AA7:AB8"/>
    <mergeCell ref="AC7:AD8"/>
    <mergeCell ref="AE7:AF8"/>
    <mergeCell ref="AG7:AH8"/>
    <mergeCell ref="BC6:BF6"/>
    <mergeCell ref="BG6:BN6"/>
    <mergeCell ref="BO6:BP8"/>
    <mergeCell ref="BQ6:BR8"/>
    <mergeCell ref="BC7:BD8"/>
    <mergeCell ref="BE7:BF8"/>
    <mergeCell ref="BG7:BJ7"/>
    <mergeCell ref="BK7:BN7"/>
    <mergeCell ref="BS6:BV6"/>
    <mergeCell ref="CA6:CD6"/>
    <mergeCell ref="CE6:CL6"/>
    <mergeCell ref="BS7:BT8"/>
    <mergeCell ref="BU7:BV8"/>
    <mergeCell ref="A1:B4"/>
    <mergeCell ref="A5:A10"/>
    <mergeCell ref="B5:B10"/>
    <mergeCell ref="C5:Z5"/>
    <mergeCell ref="AA5:AX5"/>
    <mergeCell ref="AY5:BV5"/>
    <mergeCell ref="AE6:AH6"/>
    <mergeCell ref="AI6:AP6"/>
    <mergeCell ref="AQ6:AR8"/>
    <mergeCell ref="AS6:AT8"/>
    <mergeCell ref="C7:D8"/>
    <mergeCell ref="E7:F8"/>
    <mergeCell ref="G7:H8"/>
    <mergeCell ref="I7:J8"/>
    <mergeCell ref="K7:N7"/>
    <mergeCell ref="O7:R7"/>
    <mergeCell ref="K8:L8"/>
    <mergeCell ref="M8:N8"/>
    <mergeCell ref="O8:P8"/>
    <mergeCell ref="Q8:R8"/>
  </mergeCells>
  <conditionalFormatting sqref="DP23">
    <cfRule type="expression" dxfId="13" priority="14">
      <formula>IF(DO23&lt;DP23,1)</formula>
    </cfRule>
  </conditionalFormatting>
  <conditionalFormatting sqref="DP17">
    <cfRule type="expression" dxfId="12" priority="13">
      <formula>IF(DO17&lt;DP17,1)</formula>
    </cfRule>
  </conditionalFormatting>
  <conditionalFormatting sqref="DP12">
    <cfRule type="expression" dxfId="11" priority="12">
      <formula>IF(DO12&lt;DP12,1)</formula>
    </cfRule>
  </conditionalFormatting>
  <conditionalFormatting sqref="DP11">
    <cfRule type="expression" dxfId="10" priority="11">
      <formula>IF(DO11&lt;DP11,1)</formula>
    </cfRule>
  </conditionalFormatting>
  <conditionalFormatting sqref="DP13">
    <cfRule type="expression" dxfId="9" priority="10">
      <formula>IF(DO13&lt;DP13,1)</formula>
    </cfRule>
  </conditionalFormatting>
  <conditionalFormatting sqref="DP14">
    <cfRule type="expression" dxfId="8" priority="9">
      <formula>IF(DO14&lt;DP14,1)</formula>
    </cfRule>
  </conditionalFormatting>
  <conditionalFormatting sqref="DP15">
    <cfRule type="expression" dxfId="7" priority="8">
      <formula>IF(DO15&lt;DP15,1)</formula>
    </cfRule>
  </conditionalFormatting>
  <conditionalFormatting sqref="DP16">
    <cfRule type="expression" dxfId="6" priority="7">
      <formula>IF(DO16&lt;DP16,1)</formula>
    </cfRule>
  </conditionalFormatting>
  <conditionalFormatting sqref="DP18">
    <cfRule type="expression" dxfId="5" priority="6">
      <formula>IF(DO18&lt;DP18,1)</formula>
    </cfRule>
  </conditionalFormatting>
  <conditionalFormatting sqref="DP21">
    <cfRule type="expression" dxfId="4" priority="5">
      <formula>IF(DO21&lt;DP21,1)</formula>
    </cfRule>
  </conditionalFormatting>
  <conditionalFormatting sqref="DP19">
    <cfRule type="expression" dxfId="3" priority="4">
      <formula>IF(DO19&lt;DP19,1)</formula>
    </cfRule>
  </conditionalFormatting>
  <conditionalFormatting sqref="DP20 DP24">
    <cfRule type="expression" dxfId="2" priority="3">
      <formula>IF(DP20&gt;DO20,1)</formula>
    </cfRule>
  </conditionalFormatting>
  <conditionalFormatting sqref="DP26">
    <cfRule type="expression" dxfId="1" priority="2">
      <formula>IF(DP26&gt;DO26,1)</formula>
    </cfRule>
  </conditionalFormatting>
  <conditionalFormatting sqref="DP25">
    <cfRule type="expression" dxfId="0" priority="1">
      <formula>IF(DP25&gt;DO25,1)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2" manualBreakCount="2">
    <brk id="50" max="1048575" man="1"/>
    <brk id="9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Digitālais saturs (1.2a)</vt:lpstr>
      <vt:lpstr>Pielikums nr.1 kopā</vt:lpstr>
      <vt:lpstr>Pielikums nr.1 OLD h</vt:lpstr>
      <vt:lpstr>'Pielikums nr.1 kopā'!Print_Titles</vt:lpstr>
      <vt:lpstr>'Pielikums nr.1 OLD 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Rūsa</dc:creator>
  <cp:lastModifiedBy>Ketija Frīdenberga</cp:lastModifiedBy>
  <cp:lastPrinted>2020-12-17T12:36:03Z</cp:lastPrinted>
  <dcterms:created xsi:type="dcterms:W3CDTF">2006-09-16T00:00:00Z</dcterms:created>
  <dcterms:modified xsi:type="dcterms:W3CDTF">2020-12-30T13:57:49Z</dcterms:modified>
</cp:coreProperties>
</file>